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0" windowWidth="15210" windowHeight="7890" activeTab="0"/>
  </bookViews>
  <sheets>
    <sheet name="прилож.2 д" sheetId="1" r:id="rId1"/>
    <sheet name="прилож.3 д" sheetId="2" r:id="rId2"/>
    <sheet name="прилож.1" sheetId="3" r:id="rId3"/>
    <sheet name="прил.4 Ведомств. структура" sheetId="4" r:id="rId4"/>
    <sheet name="прил.5 Программная" sheetId="5" r:id="rId5"/>
  </sheets>
  <definedNames/>
  <calcPr fullCalcOnLoad="1"/>
</workbook>
</file>

<file path=xl/sharedStrings.xml><?xml version="1.0" encoding="utf-8"?>
<sst xmlns="http://schemas.openxmlformats.org/spreadsheetml/2006/main" count="1438" uniqueCount="334">
  <si>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</si>
  <si>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</si>
  <si>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Защита населения и территории от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</si>
  <si>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</si>
  <si>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</si>
  <si>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</si>
  <si>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</si>
  <si>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</si>
  <si>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</si>
  <si>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</si>
  <si>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Другие вопросы в области физической культуры и спорта</t>
  </si>
  <si>
    <t>Межбюджетные трансферты</t>
  </si>
  <si>
    <t>Наименование</t>
  </si>
  <si>
    <t>к решению Совета депутатов</t>
  </si>
  <si>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</si>
  <si>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</si>
  <si>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</si>
  <si>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Пенсионное обеспечение</t>
  </si>
  <si>
    <t>Глава муниципального образования</t>
  </si>
  <si>
    <t>630</t>
  </si>
  <si>
    <t>Периодическая печать и издательства</t>
  </si>
  <si>
    <t>Дорожное хозяйство (дорожные фонды)</t>
  </si>
  <si>
    <t>Другие вопросы в области жилищно-коммунального хозяйства</t>
  </si>
  <si>
    <t>540</t>
  </si>
  <si>
    <t>611</t>
  </si>
  <si>
    <t>621</t>
  </si>
  <si>
    <t>Иные межбюджетные трансферты</t>
  </si>
  <si>
    <t>Субсидии некоммерческим организациям (за исключением государственных (муниципальных) учреждений)</t>
  </si>
  <si>
    <t>244</t>
  </si>
  <si>
    <t>Уплата прочих налогов, сборов и иных платежей</t>
  </si>
  <si>
    <t>852</t>
  </si>
  <si>
    <t>321</t>
  </si>
  <si>
    <t>____________ №________</t>
  </si>
  <si>
    <t>ДОХОДЫ</t>
  </si>
  <si>
    <t>Код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</si>
  <si>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</si>
  <si>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</si>
  <si>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</si>
  <si>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</si>
  <si>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</si>
  <si>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</si>
  <si>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</si>
  <si>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</si>
  <si>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</si>
  <si>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</t>
  </si>
  <si>
    <t xml:space="preserve">Безвозмездные поступления от бюджетов других уровней </t>
  </si>
  <si>
    <t>Всего доходов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</si>
  <si>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</si>
  <si>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</si>
  <si>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</si>
  <si>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</si>
  <si>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</si>
  <si>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</si>
  <si>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от других бюджетов бюджетной системы Российской Федерации</t>
  </si>
  <si>
    <t>Код бюджетной классификации</t>
  </si>
  <si>
    <t>Источники доходов</t>
  </si>
  <si>
    <t>Сумма  (тыс.руб.)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</si>
  <si>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</si>
  <si>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</si>
  <si>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</si>
  <si>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</si>
  <si>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поселений</t>
  </si>
  <si>
    <t>Дотация на выравнивание уровня бюджетной обеспеченности из районного бюджета</t>
  </si>
  <si>
    <t>22 1 0000</t>
  </si>
  <si>
    <t>Обеспечение деятельности представительных органов муниципального образования</t>
  </si>
  <si>
    <t>Обеспечение деятельности аппарата представительных органов муниципального образования</t>
  </si>
  <si>
    <t>22 0 0000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</si>
  <si>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</si>
  <si>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>Рз</t>
  </si>
  <si>
    <t>ПР</t>
  </si>
  <si>
    <t>ЦСР</t>
  </si>
  <si>
    <t>ВР</t>
  </si>
  <si>
    <t>01</t>
  </si>
  <si>
    <t>00</t>
  </si>
  <si>
    <t>02</t>
  </si>
  <si>
    <t>03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</si>
  <si>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</si>
  <si>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</si>
  <si>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полномочий Всеволожскому муниципальному району по решению вопросов местного значения</t>
  </si>
  <si>
    <t>04</t>
  </si>
  <si>
    <t>11</t>
  </si>
  <si>
    <t>Обеспечение деятельности исполнительных органов муниципального образования</t>
  </si>
  <si>
    <t>Обеспечение деятельности аппарата исполнительных органов муниципального образования</t>
  </si>
  <si>
    <t>22 3 0000</t>
  </si>
  <si>
    <t>Расходы на обеспечение функций исполнительных органов в рамках обеспечения деятельности аппарата исполнительных органовмуниципального образования</t>
  </si>
  <si>
    <t>23 9 0000</t>
  </si>
  <si>
    <t>Непрограммные расходы органов исполнительной власти муниципального образования</t>
  </si>
  <si>
    <t>23 0 0000</t>
  </si>
  <si>
    <t>13</t>
  </si>
  <si>
    <t>Непрограммные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</si>
  <si>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</si>
  <si>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</si>
  <si>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</t>
  </si>
  <si>
    <t>12</t>
  </si>
  <si>
    <t>05</t>
  </si>
  <si>
    <t>08</t>
  </si>
  <si>
    <t>10</t>
  </si>
  <si>
    <t>23 9 0113</t>
  </si>
  <si>
    <t>22 1 0012</t>
  </si>
  <si>
    <t>22 2 0014</t>
  </si>
  <si>
    <t>22 3 0014</t>
  </si>
  <si>
    <t>23 9 0019</t>
  </si>
  <si>
    <t>23 9 0114</t>
  </si>
  <si>
    <t>23 9 0203</t>
  </si>
  <si>
    <t>23 9 0309</t>
  </si>
  <si>
    <t>23 9 0513</t>
  </si>
  <si>
    <t>23 9 0707</t>
  </si>
  <si>
    <t>23 9 0116</t>
  </si>
  <si>
    <t>23 9 0018</t>
  </si>
  <si>
    <t>23 9 0101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</si>
  <si>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</si>
  <si>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</si>
  <si>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 капитального строительства государственной (муниципальной) собственности</t>
  </si>
  <si>
    <t>Пособия и компенсация гражданам и иные социальные  выплаты, кроме публичных нормативных обязательств</t>
  </si>
  <si>
    <t>ОБЩЕГОСУДАРСТВЕННЫЕ ВОПРОСЫ</t>
  </si>
  <si>
    <t>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</si>
  <si>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</si>
  <si>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</si>
  <si>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</si>
  <si>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</si>
  <si>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</si>
  <si>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</si>
  <si>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</si>
  <si>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</si>
  <si>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</si>
  <si>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муниципального образования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</si>
  <si>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муниципального образования.</t>
  </si>
  <si>
    <t>Расходы на прочие мероприятия по благоустройству городских округов и поселений в рамках непрограммных расходов органов исполнительной власти муниципального образования.</t>
  </si>
  <si>
    <t>Расходы по обеспечению деятельности подведомственных автономных  учреждений в рамках непрограммных расходов органов исполнительной власти муниципального образования.</t>
  </si>
  <si>
    <t>Доплаты к пенсиям, дополнительное пенсионное обеспечение в рамках непрограммных расходов органов исполнительной власти муниципального образования.</t>
  </si>
  <si>
    <t>Расходы по социальной помощи и оказанию других видов социальной помощи  в рамках непрограммных расходов органов исполнительной власти муниципального образования.</t>
  </si>
  <si>
    <t>Субвенция бюджетам поселений на  выполнение передаваемых полномочий субъектов РФ</t>
  </si>
  <si>
    <t>Приложение №  1</t>
  </si>
  <si>
    <t>24 0 0000</t>
  </si>
  <si>
    <t>25 0 0025</t>
  </si>
  <si>
    <t>25 0 0000</t>
  </si>
  <si>
    <t>24 0 0024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</si>
  <si>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 подлежащих зачислению в местный бюджет</t>
  </si>
  <si>
    <t xml:space="preserve">Акцизы, подлежащие зачислению </t>
  </si>
  <si>
    <t>1</t>
  </si>
  <si>
    <t>2</t>
  </si>
  <si>
    <t>3</t>
  </si>
  <si>
    <t>4</t>
  </si>
  <si>
    <t>5</t>
  </si>
  <si>
    <t/>
  </si>
  <si>
    <t>Муниципальная программа «Переселение граждан из аварийного жилого фонда на территории МО «Агалатовское сельское поселение» в 2015-2017 годах»</t>
  </si>
  <si>
    <t>26 0 0000</t>
  </si>
  <si>
    <t>Мероприятия по реализации муниципальной программы  "Переселение граждан из аварийного жилого фонда на территории МО «Агалатовское сельское поселение» в 2015-2017 годах"</t>
  </si>
  <si>
    <t>26 0 9602</t>
  </si>
  <si>
    <t>26 0 9502</t>
  </si>
  <si>
    <t>27 0 0000</t>
  </si>
  <si>
    <t>27 1 0000</t>
  </si>
  <si>
    <t>27 2 0227</t>
  </si>
  <si>
    <t>27 1 0127</t>
  </si>
  <si>
    <t>Обеспечение деятельности государственных органов  МО "Агалатовское сельское поселение"</t>
  </si>
  <si>
    <t>Подпрограмма "Развитие коммунальной инфраструктуры МО "Агалатовское сельское поселение"</t>
  </si>
  <si>
    <t xml:space="preserve">Мероприятия по реализации муниципальной подпрограммы "Развитие жилищного фонда МО" программы  "Развитие жилищно-коммунального хозяйства МО «Агалатовское сельское поселение» </t>
  </si>
  <si>
    <t xml:space="preserve">Подпрограмма «Развитие жилищного фонда МО «Агалатовское сельское поселение» </t>
  </si>
  <si>
    <t>Муниципальная программа "Развитие жилищно-коммунального хозяйства МО "Агалатовское сельское поселение "</t>
  </si>
  <si>
    <t>28 0 0000</t>
  </si>
  <si>
    <t>Подпрограмма "Инвентаризация объектов недвижимости, государственная регистрация права муниципальной собственности"</t>
  </si>
  <si>
    <t>28 1 0000</t>
  </si>
  <si>
    <t xml:space="preserve">Подпрограмма «Рыночная оценка объектов недвижимости». </t>
  </si>
  <si>
    <t xml:space="preserve">Мероприятия по реализации  подпрограммы "Инвентаризация объектов недвижимости, государственная регистрация права муниципальной собственности" программы "Имущественная политика и развитие градостроительства в МО «Агалатовское сельское поселение» на 2015-2017 годы» </t>
  </si>
  <si>
    <t>28 1 0128</t>
  </si>
  <si>
    <t>28 2 0000</t>
  </si>
  <si>
    <t xml:space="preserve">Мероприятия по реализации  подпрограммы "Рыночная оценка объектов недвижимости" программы "Имущественная политика и развитие градостроительства в МО «Агалатовское сельское поселение» на 2015-2017 годы» </t>
  </si>
  <si>
    <t>28 2 0228</t>
  </si>
  <si>
    <t>ВЕДОМСТВЕННАЯ СТРУКТУРА</t>
  </si>
  <si>
    <t>29 0 0000</t>
  </si>
  <si>
    <t>29 0 0503</t>
  </si>
  <si>
    <t>29 0 0115</t>
  </si>
  <si>
    <t>27 2 0000</t>
  </si>
  <si>
    <t>Расходы на уличное освещение в рамках программы "Благоустройство населенных пунктов МО".</t>
  </si>
  <si>
    <t>Непрограммные расходы по благоустройству</t>
  </si>
  <si>
    <t>22 4 0012</t>
  </si>
  <si>
    <t>22 4  0012</t>
  </si>
  <si>
    <t xml:space="preserve">Обеспечение деятельности депутатов представительного органа муниципального образования 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</si>
  <si>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</si>
  <si>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поселений из бюджетов муниципальных районов 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</si>
  <si>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собственности муниципальных образований </t>
  </si>
  <si>
    <t>в 2016 году</t>
  </si>
  <si>
    <t xml:space="preserve"> бюджета МО «Агалатовское сельское  поселение» на 2016 год</t>
  </si>
  <si>
    <t xml:space="preserve"> бюджета МО «Агалатовское сельское поселение» на 2016 год</t>
  </si>
  <si>
    <t>Г</t>
  </si>
  <si>
    <t>001</t>
  </si>
  <si>
    <t>Совет депутатов муниципального образования "Агалатовское сельское поселение"</t>
  </si>
  <si>
    <t>002</t>
  </si>
  <si>
    <t>25 0 7420</t>
  </si>
  <si>
    <t>Бюджетные инвестиции на приобретение объектов недвижимого имущества в государственную (муниципальную) собственность за счет средств местного бюджета и районного</t>
  </si>
  <si>
    <t>26 0 0026</t>
  </si>
  <si>
    <t>412</t>
  </si>
  <si>
    <t>Бюджетные инвестиции на приобретение объектов недвижимого имущества в государственную (муниципальную) собственность за счет средств Фонда содействия реформирования ЖКХ</t>
  </si>
  <si>
    <t>Бюджетные инвестиции на приобретение объектов недвижимого имущества в государственную (муниципальную) собственность за счет средств  бюджета Ленинградской обл. и местного бюджета</t>
  </si>
  <si>
    <t>312</t>
  </si>
  <si>
    <t xml:space="preserve">              расходов бюджета МО "Агалатовское сельское поселение" на 2016 год</t>
  </si>
  <si>
    <t>Бюджетные инвестиции на приобретение объектов недвижимого имущества в государственную (муниципальную) собственность</t>
  </si>
  <si>
    <t>07</t>
  </si>
  <si>
    <t>Обеспечение проведения выборов и референдумов</t>
  </si>
  <si>
    <t xml:space="preserve">Муниципальная программа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</t>
  </si>
  <si>
    <t xml:space="preserve">Мероприятия по реализации муниципальной программы  "Развитие части территории МО "Агалатовское сельское поселение" </t>
  </si>
  <si>
    <t xml:space="preserve">Муниципальная программа "Развитие части территории МО "Агалатовское сельское поселение" </t>
  </si>
  <si>
    <t>Расходы на реализацию  мероприятий по выполнению муниципальной программы 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</si>
  <si>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Муниципальная программа "Имущественная политика и развитие градостроительства в МО «Агалатовское сельское поселение» </t>
  </si>
  <si>
    <t>Муниципальная программа "Развитие части территории МО "Агалатовское сельское поселение"</t>
  </si>
  <si>
    <t>Приложение №2</t>
  </si>
  <si>
    <t>Приложение №3</t>
  </si>
  <si>
    <t>Приложение №  5</t>
  </si>
  <si>
    <t>Приложение №4</t>
  </si>
  <si>
    <t xml:space="preserve">Муниципальная программа "Благоустройство населенных пунктов  МО "Агалатовское сельское поселение " </t>
  </si>
  <si>
    <t>Расходы по обеспечению деятельности подведомственных бюджетных  учреждений в рамках программных расходов органов исполнительной власти муниципального образования.</t>
  </si>
  <si>
    <t>Бюджетные инвестиции в объекты капитального строительства государственной  (муниципальной) собственности</t>
  </si>
  <si>
    <t>Муниципальная программа "Имущественная политика и развитие градостроительства в МО «Агалатовское сельское поселение»</t>
  </si>
  <si>
    <t>РАСПРЕДЕЛЕНИЕ
бюджетных ассигнований по целевым статьям
(муниципальным программам МО "Агалатовское сельское поселение"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</si>
  <si>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24 0 00 00000</t>
  </si>
  <si>
    <t>24 0 01 00000</t>
  </si>
  <si>
    <t>Основное мероприятие "Реализация мероприятий по развитию части территорий поселения"</t>
  </si>
  <si>
    <t>24 0 01 00240</t>
  </si>
  <si>
    <t>24 0 01 70880</t>
  </si>
  <si>
    <t>25 0 01 00000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</si>
  <si>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</si>
  <si>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25 0 00 00000</t>
  </si>
  <si>
    <t>25 0 01 00250</t>
  </si>
  <si>
    <t>25 0 01 70140</t>
  </si>
  <si>
    <t xml:space="preserve">Муниципальная программа «Переселение граждан из аварийного жилого фонда на территории МО «Агалатовское сельское поселение» </t>
  </si>
  <si>
    <t>26 0 00 00000</t>
  </si>
  <si>
    <t>26 0 01 00000</t>
  </si>
  <si>
    <t>26 0 01 00260</t>
  </si>
  <si>
    <t>26 0 01 95020</t>
  </si>
  <si>
    <t>26 0 01 96020</t>
  </si>
  <si>
    <t>Основное мероприятие "Переселение граждан из аварийного жилищного фонда"</t>
  </si>
  <si>
    <t>Обеспечение мероприятий по переселению граждан из аварийного жилищного фонда</t>
  </si>
  <si>
    <t>27 1 01 00000</t>
  </si>
  <si>
    <t>27 1 01 01270</t>
  </si>
  <si>
    <t>27 2 01 00000</t>
  </si>
  <si>
    <t>27 2 01 02270</t>
  </si>
  <si>
    <t>27 2 02 02270</t>
  </si>
  <si>
    <t>28 0 00 00000</t>
  </si>
  <si>
    <t>28 2 01 00000</t>
  </si>
  <si>
    <t>29 0 01 05030</t>
  </si>
  <si>
    <t>22 0 00 00000</t>
  </si>
  <si>
    <t>22 1 00 00000</t>
  </si>
  <si>
    <t>Обеспечение деятельности главы муниципального образования</t>
  </si>
  <si>
    <t>Расходы на выплаты по оплате труда работников государственных органов</t>
  </si>
  <si>
    <t>22 1 01 00120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</si>
  <si>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</si>
  <si>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</si>
  <si>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22 2 01 00000</t>
  </si>
  <si>
    <t>22 2 01 00120</t>
  </si>
  <si>
    <t>22 2 01 00140</t>
  </si>
  <si>
    <t>22 3 01 00000</t>
  </si>
  <si>
    <t>22 3 01 00120</t>
  </si>
  <si>
    <t>22 3 01 00140</t>
  </si>
  <si>
    <t>22 4 01 00120</t>
  </si>
  <si>
    <t>23 9 00 00000</t>
  </si>
  <si>
    <t>23 9 01 01130</t>
  </si>
  <si>
    <t>23 9 01 01140</t>
  </si>
  <si>
    <t>23 9 01  02030</t>
  </si>
  <si>
    <t>129</t>
  </si>
  <si>
    <t>23 9 01 03090</t>
  </si>
  <si>
    <t>23 9 01 05130</t>
  </si>
  <si>
    <t>23 9 01 00190</t>
  </si>
  <si>
    <t>23 9 01 01160</t>
  </si>
  <si>
    <t>23 9 01 00180</t>
  </si>
  <si>
    <t>23 9 01 01010</t>
  </si>
  <si>
    <t xml:space="preserve">Муниципальная программа «Развитие культуры, физкультуры и спорта среди молодежи муниципального образования «Агалатовское сельское поселение» </t>
  </si>
  <si>
    <t>29 0 00 00000</t>
  </si>
  <si>
    <t>30 0 00 00000</t>
  </si>
  <si>
    <t>Молодежная политика и оздоровление детей</t>
  </si>
  <si>
    <t>30 0 01 00000</t>
  </si>
  <si>
    <t>30 0 01 07070</t>
  </si>
  <si>
    <t xml:space="preserve">Мероприятия в сфере молодежной политики </t>
  </si>
  <si>
    <t>Основное мероприятие "Развитие жилищного фонда МО, проведение капитального ремонта многоквартирных жилых домов"</t>
  </si>
  <si>
    <t>27 2 00 00000</t>
  </si>
  <si>
    <t>Основное мероприятие "Газоснабжение природным газом жилых домов поселения"</t>
  </si>
  <si>
    <t>Основное мероприятие "Развитие и восстановление объектов тепло- и электроснабжения муниципального образования"</t>
  </si>
  <si>
    <t>Основное мероприятие "Развитие и восстановление объектов объектов водоснабжения и водоотведения муниципального образования"</t>
  </si>
  <si>
    <t>27 2 03 02270</t>
  </si>
  <si>
    <t xml:space="preserve">Основное мероприятие "Государственная регистрация права муниципальной собственности в учреждениях Федеральной регистрационной службы" </t>
  </si>
  <si>
    <t xml:space="preserve">Основное мероприятие "Рыночная оценка объектов недвижимости" </t>
  </si>
  <si>
    <t>28 1  01 00000</t>
  </si>
  <si>
    <t>28 1 01 02280</t>
  </si>
  <si>
    <t>28 2 01 01280</t>
  </si>
  <si>
    <t>Основное мероприятие  "Организация освещения населенных пунктов муниципального образования".</t>
  </si>
  <si>
    <t>29 0 02 01150</t>
  </si>
  <si>
    <t>Основное мероприятие  "Благоустройство населенных пунктов муниципального образования".</t>
  </si>
  <si>
    <t>30 0 02 00000</t>
  </si>
  <si>
    <t>30 0 02 07070</t>
  </si>
  <si>
    <t>Основное мероприятие "Организация и проведение спортивных  мероприятий среди молодежи на территории МО "Агалатовское сельское поселение"</t>
  </si>
  <si>
    <t>Основное мероприятие "Организация и проведение  культурных  мероприятий среди молодежи на территории МО "Агалатовское сельское поселение"</t>
  </si>
  <si>
    <t>Сумма
(тыс. руб.)</t>
  </si>
  <si>
    <t>10601030100000110</t>
  </si>
  <si>
    <t>10302000000000110</t>
  </si>
  <si>
    <t>101020000010000110</t>
  </si>
  <si>
    <t>10606000000000110</t>
  </si>
  <si>
    <t>10804020011000110</t>
  </si>
  <si>
    <t>11105035100000110</t>
  </si>
  <si>
    <t>11705050100000180</t>
  </si>
  <si>
    <t>20200000000000151</t>
  </si>
  <si>
    <t>22 1 01 00000</t>
  </si>
  <si>
    <t>23 0 00 00000</t>
  </si>
  <si>
    <t>23 9 01 00000</t>
  </si>
  <si>
    <t xml:space="preserve"> Администрация муниципального образования "Агалатовское сельское поселение"</t>
  </si>
  <si>
    <t>Непрограммные расходы обеспечения деятельности представительных органов муниципального образования</t>
  </si>
  <si>
    <t>Непрограммные расходы обеспечение деятельности аппарата представительных органов муниципального образования</t>
  </si>
  <si>
    <t>22 2 00 00000</t>
  </si>
  <si>
    <t>22 4 01 00000</t>
  </si>
  <si>
    <t>Непрограммные расходы обеспечения деятельности исполнительных органов муниципального образования</t>
  </si>
  <si>
    <t>22 3 00 00000</t>
  </si>
  <si>
    <t xml:space="preserve">Непрограммные расходы </t>
  </si>
  <si>
    <t>23 9 01  03090</t>
  </si>
  <si>
    <t>25 0 01 07014</t>
  </si>
  <si>
    <t>27 0 00 00000</t>
  </si>
  <si>
    <t xml:space="preserve">Мероприятия по реализации   "Газоснабжение природным газом  жилых домов поселения" муниципальной подпрограммы "Развитие коммунальной инфраструктуры МО" программы  "Развитие жилищно-коммунального хозяйства МО «Агалатовское сельское поселение» </t>
  </si>
  <si>
    <t xml:space="preserve">Мероприятия по реализации   "Развитие и восстановление объектов тепло- и электроснабжения  МО" муниципальной подпрограммы "Развитие коммунальной инфраструктуры МО" программы  "Развитие жилищно-коммунального хозяйства МО «Агалатовское сельское поселение» </t>
  </si>
  <si>
    <t>27 2 02 00000</t>
  </si>
  <si>
    <t xml:space="preserve">Основное мероприятие "Инвентаризация объектов недвижимости, государственная регистрация права муниципальной собственности в учреждениях Федеральной регистрационной службы" </t>
  </si>
  <si>
    <t>28 2 00 00000</t>
  </si>
  <si>
    <t>28 1 00 00000</t>
  </si>
  <si>
    <t>28 1 01 00000</t>
  </si>
  <si>
    <t>27 1 00 0000</t>
  </si>
  <si>
    <t>Мероприятия по газоснабжению природным газом жилых домов поселения</t>
  </si>
  <si>
    <t>Мероприятия по восстановлению объектов водоснабжения и водоотведения</t>
  </si>
  <si>
    <t xml:space="preserve">Мероприятия по развитию и восстановлению объектов тепло- и электроснабжения </t>
  </si>
  <si>
    <t>27 2 02 0000</t>
  </si>
  <si>
    <t>27 2 03 00000</t>
  </si>
  <si>
    <t>29 0 01 0000</t>
  </si>
  <si>
    <t>29 0 02 00000</t>
  </si>
  <si>
    <t>29 0 01 00000</t>
  </si>
  <si>
    <t>Основное мероприятие  "Благоустройство населенных пунктов муниципального образования"</t>
  </si>
  <si>
    <t>ОБРАЗОВАНИЕ</t>
  </si>
  <si>
    <t>Расходы на мероприятия в области  спорта и физической культуры, туризма в рамках программных расходов органов исполнительной власти муниципального образования.</t>
  </si>
  <si>
    <t>Основное мероприятие "Развитие и восстановление объектов  водоснабжения и водоотведения муниципального образования"</t>
  </si>
  <si>
    <t>23 9 01  00000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</si>
</sst>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00"/>
    <numFmt numFmtId="172" formatCode="?"/>
    <numFmt numFmtId="173" formatCode="000000"/>
    <numFmt numFmtId="174" formatCode="0.000"/>
  </numFmts>
  <fonts count="3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3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63"/>
      <name val="Times New Roman"/>
      <family val="1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justify" vertical="center" wrapText="1"/>
      <protection/>
    </xf>
    <xf numFmtId="49" fontId="9" fillId="0" borderId="10" xfId="0" applyNumberFormat="1" applyFont="1" applyBorder="1" applyAlignment="1">
      <alignment horizontal="center"/>
    </xf>
    <xf numFmtId="49" fontId="12" fillId="0" borderId="10" xfId="53" applyNumberFormat="1" applyFont="1" applyBorder="1" applyAlignment="1">
      <alignment horizontal="justify" vertical="center" wrapText="1"/>
      <protection/>
    </xf>
    <xf numFmtId="16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53" applyNumberFormat="1" applyFont="1" applyBorder="1" applyAlignment="1">
      <alignment horizontal="center" wrapText="1"/>
      <protection/>
    </xf>
    <xf numFmtId="49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/>
    </xf>
    <xf numFmtId="173" fontId="10" fillId="0" borderId="10" xfId="53" applyNumberFormat="1" applyFont="1" applyBorder="1" applyAlignment="1">
      <alignment horizontal="justify" vertical="justify" wrapText="1"/>
      <protection/>
    </xf>
    <xf numFmtId="49" fontId="2" fillId="0" borderId="10" xfId="0" applyNumberFormat="1" applyFont="1" applyBorder="1" applyAlignment="1">
      <alignment vertical="justify"/>
    </xf>
    <xf numFmtId="49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 vertical="justify"/>
    </xf>
    <xf numFmtId="169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vertical="justify" wrapText="1"/>
    </xf>
    <xf numFmtId="0" fontId="9" fillId="0" borderId="0" xfId="0" applyFont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49" fontId="12" fillId="0" borderId="10" xfId="53" applyNumberFormat="1" applyFont="1" applyBorder="1" applyAlignment="1">
      <alignment horizontal="justify" vertical="justify" wrapText="1"/>
      <protection/>
    </xf>
    <xf numFmtId="49" fontId="12" fillId="24" borderId="10" xfId="53" applyNumberFormat="1" applyFont="1" applyFill="1" applyBorder="1" applyAlignment="1">
      <alignment horizontal="justify" vertical="justify" wrapText="1"/>
      <protection/>
    </xf>
    <xf numFmtId="49" fontId="12" fillId="0" borderId="10" xfId="0" applyNumberFormat="1" applyFont="1" applyBorder="1" applyAlignment="1">
      <alignment horizontal="justify" vertical="justify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justify"/>
    </xf>
    <xf numFmtId="49" fontId="9" fillId="24" borderId="10" xfId="0" applyNumberFormat="1" applyFont="1" applyFill="1" applyBorder="1" applyAlignment="1">
      <alignment horizontal="center"/>
    </xf>
    <xf numFmtId="0" fontId="11" fillId="0" borderId="10" xfId="5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49" fontId="10" fillId="0" borderId="13" xfId="53" applyNumberFormat="1" applyFont="1" applyBorder="1" applyAlignment="1">
      <alignment horizontal="center" vertical="top" wrapText="1"/>
      <protection/>
    </xf>
    <xf numFmtId="49" fontId="9" fillId="0" borderId="13" xfId="0" applyNumberFormat="1" applyFont="1" applyBorder="1" applyAlignment="1">
      <alignment horizontal="center" vertical="justify" wrapText="1"/>
    </xf>
    <xf numFmtId="49" fontId="10" fillId="0" borderId="13" xfId="53" applyNumberFormat="1" applyFont="1" applyBorder="1" applyAlignment="1">
      <alignment horizontal="center" wrapText="1"/>
      <protection/>
    </xf>
    <xf numFmtId="169" fontId="9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vertical="justify" wrapText="1"/>
    </xf>
    <xf numFmtId="49" fontId="11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justify" vertical="justify"/>
    </xf>
    <xf numFmtId="169" fontId="11" fillId="24" borderId="10" xfId="0" applyNumberFormat="1" applyFont="1" applyFill="1" applyBorder="1" applyAlignment="1">
      <alignment horizontal="center"/>
    </xf>
    <xf numFmtId="16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 horizontal="left" vertical="justify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justify"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49" fontId="12" fillId="0" borderId="10" xfId="53" applyNumberFormat="1" applyFont="1" applyBorder="1" applyAlignment="1">
      <alignment horizontal="justify" vertical="center" wrapText="1" readingOrder="1"/>
      <protection/>
    </xf>
    <xf numFmtId="0" fontId="1" fillId="0" borderId="0" xfId="0" applyFont="1" applyAlignment="1">
      <alignment vertical="center" readingOrder="1"/>
    </xf>
    <xf numFmtId="0" fontId="9" fillId="0" borderId="13" xfId="0" applyNumberFormat="1" applyFont="1" applyBorder="1" applyAlignment="1">
      <alignment horizontal="lef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10" fillId="0" borderId="10" xfId="53" applyNumberFormat="1" applyFont="1" applyBorder="1" applyAlignment="1">
      <alignment horizontal="left" vertical="center" wrapText="1" readingOrder="1"/>
      <protection/>
    </xf>
    <xf numFmtId="49" fontId="10" fillId="0" borderId="10" xfId="53" applyNumberFormat="1" applyFont="1" applyBorder="1" applyAlignment="1">
      <alignment horizontal="justify" vertical="center" wrapText="1" readingOrder="1"/>
      <protection/>
    </xf>
    <xf numFmtId="0" fontId="11" fillId="0" borderId="10" xfId="0" applyFont="1" applyBorder="1" applyAlignment="1">
      <alignment vertical="center" wrapText="1" readingOrder="1"/>
    </xf>
    <xf numFmtId="0" fontId="12" fillId="0" borderId="10" xfId="53" applyNumberFormat="1" applyFont="1" applyBorder="1" applyAlignment="1">
      <alignment horizontal="justify" vertical="center" wrapText="1" readingOrder="1"/>
      <protection/>
    </xf>
    <xf numFmtId="49" fontId="9" fillId="0" borderId="10" xfId="0" applyNumberFormat="1" applyFont="1" applyBorder="1" applyAlignment="1">
      <alignment horizontal="justify" vertical="center" wrapText="1" readingOrder="1"/>
    </xf>
    <xf numFmtId="49" fontId="12" fillId="24" borderId="10" xfId="53" applyNumberFormat="1" applyFont="1" applyFill="1" applyBorder="1" applyAlignment="1">
      <alignment horizontal="left" vertical="center" wrapText="1" readingOrder="1"/>
      <protection/>
    </xf>
    <xf numFmtId="49" fontId="12" fillId="0" borderId="10" xfId="0" applyNumberFormat="1" applyFont="1" applyBorder="1" applyAlignment="1">
      <alignment horizontal="justify" vertical="center" wrapText="1" readingOrder="1"/>
    </xf>
    <xf numFmtId="0" fontId="11" fillId="0" borderId="10" xfId="53" applyFont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vertical="center" wrapText="1" readingOrder="1"/>
    </xf>
    <xf numFmtId="49" fontId="12" fillId="0" borderId="10" xfId="53" applyNumberFormat="1" applyFont="1" applyBorder="1" applyAlignment="1">
      <alignment horizontal="left" vertical="center" wrapText="1" readingOrder="1"/>
      <protection/>
    </xf>
    <xf numFmtId="0" fontId="11" fillId="0" borderId="10" xfId="0" applyFont="1" applyBorder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49" fontId="10" fillId="24" borderId="10" xfId="53" applyNumberFormat="1" applyFont="1" applyFill="1" applyBorder="1" applyAlignment="1">
      <alignment horizontal="justify" vertical="center" wrapText="1" readingOrder="1"/>
      <protection/>
    </xf>
    <xf numFmtId="173" fontId="10" fillId="0" borderId="10" xfId="53" applyNumberFormat="1" applyFont="1" applyBorder="1" applyAlignment="1">
      <alignment horizontal="justify" vertical="center" wrapText="1" readingOrder="1"/>
      <protection/>
    </xf>
    <xf numFmtId="0" fontId="9" fillId="0" borderId="11" xfId="0" applyFont="1" applyBorder="1" applyAlignment="1">
      <alignment horizontal="justify" vertical="center" readingOrder="1"/>
    </xf>
    <xf numFmtId="0" fontId="9" fillId="0" borderId="0" xfId="0" applyFont="1" applyAlignment="1">
      <alignment horizontal="left" vertical="center" readingOrder="1"/>
    </xf>
    <xf numFmtId="0" fontId="11" fillId="0" borderId="11" xfId="0" applyFont="1" applyBorder="1" applyAlignment="1">
      <alignment horizontal="justify" vertical="center" readingOrder="1"/>
    </xf>
    <xf numFmtId="0" fontId="3" fillId="0" borderId="11" xfId="0" applyFont="1" applyBorder="1" applyAlignment="1">
      <alignment vertical="center" wrapText="1" readingOrder="1"/>
    </xf>
    <xf numFmtId="49" fontId="7" fillId="24" borderId="10" xfId="53" applyNumberFormat="1" applyFont="1" applyFill="1" applyBorder="1" applyAlignment="1">
      <alignment horizontal="justify" vertical="center" wrapText="1" readingOrder="1"/>
      <protection/>
    </xf>
    <xf numFmtId="0" fontId="9" fillId="0" borderId="0" xfId="0" applyFont="1" applyAlignment="1">
      <alignment horizontal="justify" vertical="center" readingOrder="1"/>
    </xf>
    <xf numFmtId="0" fontId="12" fillId="24" borderId="10" xfId="0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center" wrapText="1" readingOrder="1"/>
    </xf>
    <xf numFmtId="0" fontId="11" fillId="24" borderId="10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readingOrder="1"/>
    </xf>
    <xf numFmtId="0" fontId="12" fillId="0" borderId="10" xfId="53" applyNumberFormat="1" applyFont="1" applyBorder="1" applyAlignment="1">
      <alignment horizontal="left" vertical="center" wrapText="1" readingOrder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readingOrder="1"/>
    </xf>
    <xf numFmtId="0" fontId="9" fillId="0" borderId="0" xfId="0" applyFont="1" applyAlignment="1">
      <alignment vertical="justify"/>
    </xf>
    <xf numFmtId="0" fontId="9" fillId="0" borderId="11" xfId="0" applyFont="1" applyBorder="1" applyAlignment="1">
      <alignment horizontal="left" vertical="center" readingOrder="1"/>
    </xf>
    <xf numFmtId="0" fontId="12" fillId="24" borderId="10" xfId="0" applyFont="1" applyFill="1" applyBorder="1" applyAlignment="1">
      <alignment vertical="top" wrapText="1"/>
    </xf>
    <xf numFmtId="0" fontId="0" fillId="0" borderId="0" xfId="0" applyFont="1" applyAlignment="1">
      <alignment vertical="justify"/>
    </xf>
    <xf numFmtId="0" fontId="1" fillId="0" borderId="10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168" fontId="9" fillId="0" borderId="1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169" fontId="1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169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49" fontId="10" fillId="0" borderId="14" xfId="53" applyNumberFormat="1" applyFont="1" applyBorder="1" applyAlignment="1">
      <alignment horizontal="center" vertical="top" wrapText="1"/>
      <protection/>
    </xf>
    <xf numFmtId="49" fontId="10" fillId="0" borderId="13" xfId="53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8" sqref="A18"/>
    </sheetView>
  </sheetViews>
  <sheetFormatPr defaultColWidth="9.25390625" defaultRowHeight="12.75"/>
  <cols>
    <col min="1" max="1" width="21.375" style="0" customWidth="1"/>
    <col min="2" max="2" width="45.25390625" style="0" customWidth="1"/>
    <col min="3" max="3" width="15.375" style="0" customWidth="1"/>
    <col min="4" max="6" width="9.25390625" style="1" customWidth="1"/>
    <col min="7" max="7" width="22.875" style="1" customWidth="1"/>
    <col min="8" max="16384" width="9.25390625" style="1" customWidth="1"/>
  </cols>
  <sheetData>
    <row r="1" spans="1:3" ht="15.75">
      <c r="A1" s="147" t="s">
        <v>205</v>
      </c>
      <c r="B1" s="147"/>
      <c r="C1" s="147"/>
    </row>
    <row r="2" spans="1:3" ht="17.25" customHeight="1">
      <c r="A2" s="147" t="s">
        <v>13</v>
      </c>
      <c r="B2" s="147"/>
      <c r="C2" s="147"/>
    </row>
    <row r="3" spans="1:3" ht="16.5" customHeight="1">
      <c r="A3" s="147" t="s">
        <v>32</v>
      </c>
      <c r="B3" s="147"/>
      <c r="C3" s="147"/>
    </row>
    <row r="4" spans="1:3" ht="14.25" customHeight="1">
      <c r="A4" s="2"/>
      <c r="B4" s="2"/>
      <c r="C4" s="2"/>
    </row>
    <row r="5" spans="1:3" ht="14.25" customHeight="1">
      <c r="A5" s="144" t="s">
        <v>33</v>
      </c>
      <c r="B5" s="144"/>
      <c r="C5" s="144"/>
    </row>
    <row r="6" spans="1:3" ht="14.25" customHeight="1">
      <c r="A6" s="144" t="s">
        <v>182</v>
      </c>
      <c r="B6" s="144"/>
      <c r="C6" s="144"/>
    </row>
    <row r="7" spans="1:3" ht="18" customHeight="1">
      <c r="A7" s="145"/>
      <c r="B7" s="145"/>
      <c r="C7" s="145"/>
    </row>
    <row r="8" spans="1:3" ht="38.25" customHeight="1">
      <c r="A8" s="10" t="s">
        <v>34</v>
      </c>
      <c r="B8" s="10" t="s">
        <v>12</v>
      </c>
      <c r="C8" s="10" t="s">
        <v>56</v>
      </c>
    </row>
    <row r="9" spans="1:3" ht="25.5" customHeight="1">
      <c r="A9" s="16">
        <v>10000000000000000</v>
      </c>
      <c r="B9" s="17" t="s">
        <v>33</v>
      </c>
      <c r="C9" s="18">
        <f>C12+C14+C17+C19+C21+C23+C10</f>
        <v>86362.7</v>
      </c>
    </row>
    <row r="10" spans="1:3" ht="18.75" customHeight="1">
      <c r="A10" s="16">
        <v>10300000000000000</v>
      </c>
      <c r="B10" s="17" t="s">
        <v>138</v>
      </c>
      <c r="C10" s="18">
        <f>C11</f>
        <v>973.5</v>
      </c>
    </row>
    <row r="11" spans="1:8" ht="84.75" customHeight="1">
      <c r="A11" s="103" t="s">
        <v>292</v>
      </c>
      <c r="B11" s="53" t="s">
        <v>137</v>
      </c>
      <c r="C11" s="23">
        <v>973.5</v>
      </c>
      <c r="G11" s="101"/>
      <c r="H11" s="101"/>
    </row>
    <row r="12" spans="1:3" ht="15.75">
      <c r="A12" s="19">
        <v>10100000000000000</v>
      </c>
      <c r="B12" s="20" t="s">
        <v>35</v>
      </c>
      <c r="C12" s="18">
        <f>C13</f>
        <v>11880</v>
      </c>
    </row>
    <row r="13" spans="1:3" ht="31.5">
      <c r="A13" s="56" t="s">
        <v>293</v>
      </c>
      <c r="B13" s="22" t="s">
        <v>36</v>
      </c>
      <c r="C13" s="23">
        <v>11880</v>
      </c>
    </row>
    <row r="14" spans="1:7" ht="21" customHeight="1">
      <c r="A14" s="19">
        <v>10600000000000000</v>
      </c>
      <c r="B14" s="20" t="s">
        <v>37</v>
      </c>
      <c r="C14" s="18">
        <f>SUM(C15:C16)</f>
        <v>51000</v>
      </c>
      <c r="G14" s="101"/>
    </row>
    <row r="15" spans="1:3" ht="65.25" customHeight="1">
      <c r="A15" s="102" t="s">
        <v>291</v>
      </c>
      <c r="B15" s="22" t="s">
        <v>38</v>
      </c>
      <c r="C15" s="23">
        <v>6000</v>
      </c>
    </row>
    <row r="16" spans="1:3" ht="15.75">
      <c r="A16" s="56" t="s">
        <v>294</v>
      </c>
      <c r="B16" s="22" t="s">
        <v>39</v>
      </c>
      <c r="C16" s="23">
        <v>45000</v>
      </c>
    </row>
    <row r="17" spans="1:3" ht="28.5" customHeight="1">
      <c r="A17" s="19">
        <v>10800000000000000</v>
      </c>
      <c r="B17" s="20" t="s">
        <v>40</v>
      </c>
      <c r="C17" s="18">
        <f>C18</f>
        <v>15</v>
      </c>
    </row>
    <row r="18" spans="1:3" ht="110.25">
      <c r="A18" s="56" t="s">
        <v>295</v>
      </c>
      <c r="B18" s="22" t="s">
        <v>41</v>
      </c>
      <c r="C18" s="23">
        <v>15</v>
      </c>
    </row>
    <row r="19" spans="1:3" ht="51.75" customHeight="1">
      <c r="A19" s="19">
        <v>11100000000000000</v>
      </c>
      <c r="B19" s="20" t="s">
        <v>42</v>
      </c>
      <c r="C19" s="18">
        <f>C20</f>
        <v>200</v>
      </c>
    </row>
    <row r="20" spans="1:3" ht="86.25" customHeight="1">
      <c r="A20" s="56" t="s">
        <v>296</v>
      </c>
      <c r="B20" s="22" t="s">
        <v>43</v>
      </c>
      <c r="C20" s="23">
        <v>200</v>
      </c>
    </row>
    <row r="21" spans="1:3" ht="32.25" customHeight="1">
      <c r="A21" s="19">
        <v>11700000000000000</v>
      </c>
      <c r="B21" s="20" t="s">
        <v>61</v>
      </c>
      <c r="C21" s="18">
        <f>C22</f>
        <v>362</v>
      </c>
    </row>
    <row r="22" spans="1:3" ht="33" customHeight="1">
      <c r="A22" s="56" t="s">
        <v>297</v>
      </c>
      <c r="B22" s="22" t="s">
        <v>61</v>
      </c>
      <c r="C22" s="23">
        <v>362</v>
      </c>
    </row>
    <row r="23" spans="1:3" ht="15.75">
      <c r="A23" s="19">
        <v>20000000000000000</v>
      </c>
      <c r="B23" s="20" t="s">
        <v>44</v>
      </c>
      <c r="C23" s="18">
        <f>C24</f>
        <v>21932.2</v>
      </c>
    </row>
    <row r="24" spans="1:3" ht="31.5">
      <c r="A24" s="56" t="s">
        <v>298</v>
      </c>
      <c r="B24" s="22" t="s">
        <v>45</v>
      </c>
      <c r="C24" s="23">
        <v>21932.2</v>
      </c>
    </row>
    <row r="25" spans="1:3" ht="15.75">
      <c r="A25" s="146" t="s">
        <v>46</v>
      </c>
      <c r="B25" s="146"/>
      <c r="C25" s="18">
        <f>C9</f>
        <v>86362.7</v>
      </c>
    </row>
    <row r="26" spans="1:3" ht="15.75">
      <c r="A26" s="1"/>
      <c r="B26" s="1"/>
      <c r="C26" s="1"/>
    </row>
  </sheetData>
  <sheetProtection/>
  <mergeCells count="7">
    <mergeCell ref="A6:C6"/>
    <mergeCell ref="A7:C7"/>
    <mergeCell ref="A25:B25"/>
    <mergeCell ref="A1:C1"/>
    <mergeCell ref="A2:C2"/>
    <mergeCell ref="A3:C3"/>
    <mergeCell ref="A5:C5"/>
  </mergeCells>
  <printOptions/>
  <pageMargins left="1.141732283464567" right="0.7874015748031497" top="0.7874015748031497" bottom="0.5905511811023623" header="0.2755905511811024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B1">
      <selection activeCell="B12" sqref="B12"/>
    </sheetView>
  </sheetViews>
  <sheetFormatPr defaultColWidth="9.25390625" defaultRowHeight="12.75"/>
  <cols>
    <col min="1" max="1" width="2.25390625" style="1" hidden="1" customWidth="1"/>
    <col min="2" max="2" width="22.00390625" style="1" customWidth="1"/>
    <col min="3" max="3" width="45.125" style="1" customWidth="1"/>
    <col min="4" max="4" width="14.125" style="1" customWidth="1"/>
    <col min="5" max="5" width="20.875" style="1" customWidth="1"/>
    <col min="6" max="16384" width="9.25390625" style="1" customWidth="1"/>
  </cols>
  <sheetData>
    <row r="1" spans="1:4" ht="15.75">
      <c r="A1" s="5"/>
      <c r="B1" s="147" t="s">
        <v>206</v>
      </c>
      <c r="C1" s="147"/>
      <c r="D1" s="147"/>
    </row>
    <row r="2" spans="1:4" ht="18" customHeight="1">
      <c r="A2" s="5"/>
      <c r="B2" s="147" t="s">
        <v>13</v>
      </c>
      <c r="C2" s="147"/>
      <c r="D2" s="147"/>
    </row>
    <row r="3" spans="1:4" ht="15.75">
      <c r="A3" s="4"/>
      <c r="B3" s="147" t="s">
        <v>32</v>
      </c>
      <c r="C3" s="147"/>
      <c r="D3" s="147"/>
    </row>
    <row r="4" spans="1:4" ht="15.75">
      <c r="A4" s="4"/>
      <c r="B4" s="144" t="s">
        <v>44</v>
      </c>
      <c r="C4" s="144"/>
      <c r="D4" s="144"/>
    </row>
    <row r="5" spans="1:4" ht="15.75">
      <c r="A5" s="5"/>
      <c r="B5" s="148" t="s">
        <v>53</v>
      </c>
      <c r="C5" s="148"/>
      <c r="D5" s="148"/>
    </row>
    <row r="6" spans="1:4" ht="15.75">
      <c r="A6" s="5"/>
      <c r="B6" s="148" t="s">
        <v>181</v>
      </c>
      <c r="C6" s="148"/>
      <c r="D6" s="148"/>
    </row>
    <row r="7" spans="1:4" ht="31.5">
      <c r="A7" s="4"/>
      <c r="B7" s="24" t="s">
        <v>54</v>
      </c>
      <c r="C7" s="11" t="s">
        <v>55</v>
      </c>
      <c r="D7" s="9" t="s">
        <v>56</v>
      </c>
    </row>
    <row r="8" spans="1:4" ht="15.75">
      <c r="A8" s="5"/>
      <c r="B8" s="19">
        <v>20000000000000000</v>
      </c>
      <c r="C8" s="20" t="s">
        <v>44</v>
      </c>
      <c r="D8" s="18">
        <f>D9</f>
        <v>21932.2</v>
      </c>
    </row>
    <row r="9" spans="1:4" ht="47.25">
      <c r="A9" s="5"/>
      <c r="B9" s="19">
        <v>20000000000000000</v>
      </c>
      <c r="C9" s="20" t="s">
        <v>57</v>
      </c>
      <c r="D9" s="18">
        <f>D10+D13+D16</f>
        <v>21932.2</v>
      </c>
    </row>
    <row r="10" spans="1:4" ht="31.5">
      <c r="A10" s="5"/>
      <c r="B10" s="19">
        <v>20201001000000100</v>
      </c>
      <c r="C10" s="20" t="s">
        <v>58</v>
      </c>
      <c r="D10" s="18">
        <f>D11+D12</f>
        <v>5379.599999999999</v>
      </c>
    </row>
    <row r="11" spans="1:4" ht="47.25">
      <c r="A11" s="5"/>
      <c r="B11" s="21">
        <v>20201001100000100</v>
      </c>
      <c r="C11" s="22" t="s">
        <v>62</v>
      </c>
      <c r="D11" s="23">
        <v>4777.7</v>
      </c>
    </row>
    <row r="12" spans="1:4" ht="147.75" customHeight="1">
      <c r="A12" s="5"/>
      <c r="B12" s="21">
        <v>20202216100000100</v>
      </c>
      <c r="C12" s="77" t="s">
        <v>180</v>
      </c>
      <c r="D12" s="23">
        <v>601.9</v>
      </c>
    </row>
    <row r="13" spans="1:4" ht="45" customHeight="1">
      <c r="A13" s="5"/>
      <c r="B13" s="19">
        <v>20203000000000100</v>
      </c>
      <c r="C13" s="20" t="s">
        <v>59</v>
      </c>
      <c r="D13" s="18">
        <f>D14+D15</f>
        <v>432.6</v>
      </c>
    </row>
    <row r="14" spans="1:4" ht="48" customHeight="1">
      <c r="A14" s="5"/>
      <c r="B14" s="21">
        <v>20203024100000100</v>
      </c>
      <c r="C14" s="22" t="s">
        <v>131</v>
      </c>
      <c r="D14" s="23">
        <v>1</v>
      </c>
    </row>
    <row r="15" spans="1:4" ht="48" customHeight="1">
      <c r="A15" s="5"/>
      <c r="B15" s="21">
        <v>20203015100000100</v>
      </c>
      <c r="C15" s="22" t="s">
        <v>60</v>
      </c>
      <c r="D15" s="23">
        <v>431.6</v>
      </c>
    </row>
    <row r="16" spans="1:4" ht="51" customHeight="1">
      <c r="A16" s="5"/>
      <c r="B16" s="19">
        <v>20204000000000100</v>
      </c>
      <c r="C16" s="20" t="s">
        <v>179</v>
      </c>
      <c r="D16" s="18">
        <f>D17</f>
        <v>16120</v>
      </c>
    </row>
    <row r="17" spans="1:4" ht="93" customHeight="1">
      <c r="A17" s="5"/>
      <c r="B17" s="21">
        <v>20204012100000100</v>
      </c>
      <c r="C17" s="22" t="s">
        <v>178</v>
      </c>
      <c r="D17" s="23">
        <v>16120</v>
      </c>
    </row>
    <row r="18" ht="14.25" customHeight="1">
      <c r="A18" s="5"/>
    </row>
    <row r="19" ht="14.25" customHeight="1">
      <c r="A19" s="4"/>
    </row>
    <row r="20" ht="14.25" customHeight="1">
      <c r="A20" s="4"/>
    </row>
    <row r="21" ht="15.75">
      <c r="A21" s="5"/>
    </row>
    <row r="22" ht="15.75">
      <c r="A22" s="4"/>
    </row>
    <row r="23" ht="32.25" customHeight="1">
      <c r="A23" s="5"/>
    </row>
    <row r="24" ht="18" customHeight="1">
      <c r="A24" s="5"/>
    </row>
    <row r="25" ht="15.75" customHeight="1">
      <c r="A25" s="5"/>
    </row>
    <row r="26" ht="18.75" customHeight="1">
      <c r="A26" s="4"/>
    </row>
    <row r="27" ht="15.75">
      <c r="A27" s="6"/>
    </row>
    <row r="30" ht="15.75">
      <c r="A30" s="5"/>
    </row>
    <row r="32" ht="15.75">
      <c r="A32" s="4"/>
    </row>
    <row r="33" ht="15.75">
      <c r="A33" s="5"/>
    </row>
  </sheetData>
  <sheetProtection/>
  <mergeCells count="6">
    <mergeCell ref="B5:D5"/>
    <mergeCell ref="B6:D6"/>
    <mergeCell ref="B1:D1"/>
    <mergeCell ref="B2:D2"/>
    <mergeCell ref="B3:D3"/>
    <mergeCell ref="B4:D4"/>
  </mergeCells>
  <printOptions/>
  <pageMargins left="1.141732283464567" right="0.7874015748031497" top="0.7874015748031497" bottom="0.5905511811023623" header="0.275590551181102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B1">
      <selection activeCell="D13" sqref="D13:D14"/>
    </sheetView>
  </sheetViews>
  <sheetFormatPr defaultColWidth="9.25390625" defaultRowHeight="12.75"/>
  <cols>
    <col min="1" max="1" width="2.25390625" style="1" hidden="1" customWidth="1"/>
    <col min="2" max="2" width="24.125" style="1" customWidth="1"/>
    <col min="3" max="3" width="28.625" style="1" customWidth="1"/>
    <col min="4" max="4" width="28.875" style="1" customWidth="1"/>
    <col min="5" max="5" width="20.875" style="1" customWidth="1"/>
    <col min="6" max="16384" width="9.25390625" style="1" customWidth="1"/>
  </cols>
  <sheetData>
    <row r="1" spans="1:6" ht="15.75">
      <c r="A1" s="15"/>
      <c r="B1" s="14"/>
      <c r="C1" s="14"/>
      <c r="D1" s="14" t="s">
        <v>132</v>
      </c>
      <c r="E1" s="15"/>
      <c r="F1" s="14"/>
    </row>
    <row r="2" spans="1:6" ht="17.25" customHeight="1">
      <c r="A2" s="15"/>
      <c r="B2" s="14"/>
      <c r="C2" s="14"/>
      <c r="D2" s="14" t="s">
        <v>14</v>
      </c>
      <c r="E2" s="15"/>
      <c r="F2" s="14"/>
    </row>
    <row r="3" spans="1:6" ht="16.5" customHeight="1">
      <c r="A3" s="12"/>
      <c r="B3" s="14"/>
      <c r="C3" s="14"/>
      <c r="D3" s="14"/>
      <c r="E3" s="14"/>
      <c r="F3" s="12"/>
    </row>
    <row r="4" spans="1:4" ht="14.25" customHeight="1">
      <c r="A4" s="13"/>
      <c r="B4" s="154"/>
      <c r="C4" s="154"/>
      <c r="D4" s="154"/>
    </row>
    <row r="5" spans="2:4" ht="14.25" customHeight="1">
      <c r="B5" s="144" t="s">
        <v>47</v>
      </c>
      <c r="C5" s="144"/>
      <c r="D5" s="144"/>
    </row>
    <row r="6" spans="2:4" ht="14.25" customHeight="1">
      <c r="B6" s="145" t="s">
        <v>48</v>
      </c>
      <c r="C6" s="145"/>
      <c r="D6" s="145"/>
    </row>
    <row r="7" spans="2:4" ht="18" customHeight="1">
      <c r="B7" s="145" t="s">
        <v>183</v>
      </c>
      <c r="C7" s="145"/>
      <c r="D7" s="145"/>
    </row>
    <row r="8" spans="1:4" ht="18" customHeight="1">
      <c r="A8" s="2"/>
      <c r="B8"/>
      <c r="C8"/>
      <c r="D8"/>
    </row>
    <row r="9" spans="1:4" ht="60" customHeight="1">
      <c r="A9" s="3"/>
      <c r="B9" s="159" t="s">
        <v>34</v>
      </c>
      <c r="C9" s="152" t="s">
        <v>12</v>
      </c>
      <c r="D9" s="149" t="s">
        <v>49</v>
      </c>
    </row>
    <row r="10" spans="1:4" ht="15.75">
      <c r="A10" s="4"/>
      <c r="B10" s="159"/>
      <c r="C10" s="152"/>
      <c r="D10" s="150"/>
    </row>
    <row r="11" spans="1:4" ht="15.75">
      <c r="A11" s="4"/>
      <c r="B11" s="151" t="s">
        <v>50</v>
      </c>
      <c r="C11" s="152" t="s">
        <v>51</v>
      </c>
      <c r="D11" s="153">
        <v>6100</v>
      </c>
    </row>
    <row r="12" spans="1:4" ht="60" customHeight="1">
      <c r="A12" s="5"/>
      <c r="B12" s="151"/>
      <c r="C12" s="152"/>
      <c r="D12" s="153"/>
    </row>
    <row r="13" spans="1:4" ht="60" customHeight="1">
      <c r="A13" s="5"/>
      <c r="B13" s="155"/>
      <c r="C13" s="156" t="s">
        <v>52</v>
      </c>
      <c r="D13" s="157">
        <f>D11</f>
        <v>6100</v>
      </c>
    </row>
    <row r="14" spans="1:4" ht="15.75">
      <c r="A14" s="5"/>
      <c r="B14" s="155"/>
      <c r="C14" s="156"/>
      <c r="D14" s="158"/>
    </row>
    <row r="15" ht="15.75">
      <c r="A15" s="5"/>
    </row>
    <row r="16" ht="28.5" customHeight="1">
      <c r="A16" s="5"/>
    </row>
    <row r="17" ht="15.75">
      <c r="A17" s="4"/>
    </row>
    <row r="18" ht="60" customHeight="1">
      <c r="A18" s="5"/>
    </row>
    <row r="19" ht="15.75">
      <c r="A19" s="4"/>
    </row>
    <row r="20" ht="15.75">
      <c r="A20" s="5"/>
    </row>
    <row r="21" ht="15.75">
      <c r="A21" s="5"/>
    </row>
    <row r="22" ht="29.25" customHeight="1">
      <c r="A22" s="5"/>
    </row>
    <row r="23" ht="15.75">
      <c r="A23" s="4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4"/>
    </row>
    <row r="29" ht="15" customHeight="1">
      <c r="A29" s="5"/>
    </row>
    <row r="30" ht="18" customHeight="1">
      <c r="A30" s="4"/>
    </row>
    <row r="31" ht="14.25" customHeight="1">
      <c r="A31" s="5"/>
    </row>
    <row r="32" ht="14.25" customHeight="1">
      <c r="A32" s="4"/>
    </row>
    <row r="33" ht="14.25" customHeight="1">
      <c r="A33" s="4"/>
    </row>
    <row r="34" ht="15.75">
      <c r="A34" s="5"/>
    </row>
    <row r="35" ht="15.75">
      <c r="A35" s="4"/>
    </row>
    <row r="36" ht="32.25" customHeight="1">
      <c r="A36" s="5"/>
    </row>
    <row r="37" ht="18" customHeight="1">
      <c r="A37" s="5"/>
    </row>
    <row r="38" ht="15.75" customHeight="1">
      <c r="A38" s="5"/>
    </row>
    <row r="39" ht="18.75" customHeight="1">
      <c r="A39" s="4"/>
    </row>
    <row r="40" ht="15.75">
      <c r="A40" s="6"/>
    </row>
    <row r="43" ht="15.75">
      <c r="A43" s="5"/>
    </row>
    <row r="45" ht="15.75">
      <c r="A45" s="4"/>
    </row>
    <row r="46" ht="15.75">
      <c r="A46" s="5"/>
    </row>
  </sheetData>
  <sheetProtection/>
  <mergeCells count="13">
    <mergeCell ref="B5:D5"/>
    <mergeCell ref="B6:D6"/>
    <mergeCell ref="B4:D4"/>
    <mergeCell ref="B13:B14"/>
    <mergeCell ref="C13:C14"/>
    <mergeCell ref="D13:D14"/>
    <mergeCell ref="B7:D7"/>
    <mergeCell ref="B9:B10"/>
    <mergeCell ref="C9:C10"/>
    <mergeCell ref="D9:D10"/>
    <mergeCell ref="B11:B12"/>
    <mergeCell ref="C11:C12"/>
    <mergeCell ref="D11:D12"/>
  </mergeCells>
  <printOptions/>
  <pageMargins left="1.141732283464567" right="0.7874015748031497" top="0.7874015748031497" bottom="0.5905511811023623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zoomScalePageLayoutView="0" workbookViewId="0" topLeftCell="A1">
      <selection activeCell="F139" sqref="F139"/>
    </sheetView>
  </sheetViews>
  <sheetFormatPr defaultColWidth="9.25390625" defaultRowHeight="12.75"/>
  <cols>
    <col min="1" max="1" width="101.25390625" style="105" customWidth="1"/>
    <col min="2" max="2" width="7.25390625" style="1" customWidth="1"/>
    <col min="3" max="3" width="5.25390625" style="1" customWidth="1"/>
    <col min="4" max="4" width="5.875" style="1" customWidth="1"/>
    <col min="5" max="5" width="2.25390625" style="1" hidden="1" customWidth="1"/>
    <col min="6" max="6" width="19.375" style="1" customWidth="1"/>
    <col min="7" max="7" width="7.125" style="1" customWidth="1"/>
    <col min="8" max="8" width="13.125" style="1" customWidth="1"/>
    <col min="9" max="16384" width="9.25390625" style="1" customWidth="1"/>
  </cols>
  <sheetData>
    <row r="1" spans="1:9" ht="15.75">
      <c r="A1" s="131"/>
      <c r="B1" s="13"/>
      <c r="C1" s="163" t="s">
        <v>208</v>
      </c>
      <c r="D1" s="164"/>
      <c r="E1" s="164"/>
      <c r="F1" s="164"/>
      <c r="G1" s="164"/>
      <c r="H1" s="164"/>
      <c r="I1" s="7"/>
    </row>
    <row r="2" spans="2:9" ht="17.25" customHeight="1">
      <c r="B2" s="13"/>
      <c r="C2" s="163" t="s">
        <v>14</v>
      </c>
      <c r="D2" s="164"/>
      <c r="E2" s="164"/>
      <c r="F2" s="164"/>
      <c r="G2" s="164"/>
      <c r="H2" s="164"/>
      <c r="I2" s="7"/>
    </row>
    <row r="3" spans="2:9" ht="16.5" customHeight="1">
      <c r="B3" s="13"/>
      <c r="C3" s="165"/>
      <c r="D3" s="165"/>
      <c r="E3" s="165"/>
      <c r="F3" s="165"/>
      <c r="G3" s="165"/>
      <c r="H3" s="165"/>
      <c r="I3" s="7"/>
    </row>
    <row r="4" spans="1:9" ht="14.25" customHeight="1">
      <c r="A4" s="166" t="s">
        <v>168</v>
      </c>
      <c r="B4" s="166"/>
      <c r="C4" s="166"/>
      <c r="D4" s="166"/>
      <c r="E4" s="166"/>
      <c r="F4" s="166"/>
      <c r="G4" s="166"/>
      <c r="H4" s="166"/>
      <c r="I4" s="166"/>
    </row>
    <row r="5" spans="1:9" ht="14.25" customHeight="1">
      <c r="A5" s="160" t="s">
        <v>195</v>
      </c>
      <c r="B5" s="161"/>
      <c r="C5" s="161"/>
      <c r="D5" s="161"/>
      <c r="E5" s="161"/>
      <c r="F5" s="161"/>
      <c r="G5" s="161"/>
      <c r="H5" s="161"/>
      <c r="I5" s="8"/>
    </row>
    <row r="6" spans="1:9" ht="14.25" customHeight="1">
      <c r="A6" s="162"/>
      <c r="B6" s="162"/>
      <c r="C6" s="162"/>
      <c r="D6" s="162"/>
      <c r="E6" s="162"/>
      <c r="F6" s="162"/>
      <c r="G6" s="162"/>
      <c r="H6" s="162"/>
      <c r="I6" s="8"/>
    </row>
    <row r="7" spans="1:9" ht="18" customHeight="1">
      <c r="A7" s="142" t="s">
        <v>12</v>
      </c>
      <c r="B7" s="167" t="s">
        <v>184</v>
      </c>
      <c r="C7" s="169" t="s">
        <v>68</v>
      </c>
      <c r="D7" s="169" t="s">
        <v>69</v>
      </c>
      <c r="E7" s="169" t="s">
        <v>70</v>
      </c>
      <c r="F7" s="169" t="s">
        <v>70</v>
      </c>
      <c r="G7" s="169" t="s">
        <v>71</v>
      </c>
      <c r="H7" s="141" t="s">
        <v>49</v>
      </c>
      <c r="I7"/>
    </row>
    <row r="8" spans="1:9" ht="9.75" customHeight="1">
      <c r="A8" s="143"/>
      <c r="B8" s="168"/>
      <c r="C8" s="170"/>
      <c r="D8" s="170"/>
      <c r="E8" s="170"/>
      <c r="F8" s="170"/>
      <c r="G8" s="170"/>
      <c r="H8" s="141"/>
      <c r="I8"/>
    </row>
    <row r="9" spans="1:9" ht="15.75">
      <c r="A9" s="106" t="s">
        <v>115</v>
      </c>
      <c r="B9" s="79"/>
      <c r="C9" s="78"/>
      <c r="D9" s="78"/>
      <c r="E9" s="80"/>
      <c r="F9" s="78"/>
      <c r="G9" s="78"/>
      <c r="H9" s="81">
        <f>H10+H31</f>
        <v>92462.7</v>
      </c>
      <c r="I9"/>
    </row>
    <row r="10" spans="1:9" ht="28.5" customHeight="1">
      <c r="A10" s="107" t="s">
        <v>186</v>
      </c>
      <c r="B10" s="82" t="s">
        <v>187</v>
      </c>
      <c r="C10" s="78"/>
      <c r="D10" s="78"/>
      <c r="E10" s="80"/>
      <c r="F10" s="78"/>
      <c r="G10" s="78"/>
      <c r="H10" s="81">
        <f>H12+H18</f>
        <v>3300</v>
      </c>
      <c r="I10"/>
    </row>
    <row r="11" spans="1:9" ht="21.75" customHeight="1">
      <c r="A11" s="108" t="s">
        <v>114</v>
      </c>
      <c r="B11" s="82" t="s">
        <v>187</v>
      </c>
      <c r="C11" s="30" t="s">
        <v>72</v>
      </c>
      <c r="D11" s="30" t="s">
        <v>73</v>
      </c>
      <c r="E11" s="30"/>
      <c r="F11" s="30"/>
      <c r="G11" s="30"/>
      <c r="H11" s="28">
        <f>H12+H18</f>
        <v>3300</v>
      </c>
      <c r="I11"/>
    </row>
    <row r="12" spans="1:9" ht="32.25" customHeight="1">
      <c r="A12" s="109" t="s">
        <v>15</v>
      </c>
      <c r="B12" s="82" t="s">
        <v>187</v>
      </c>
      <c r="C12" s="30" t="s">
        <v>72</v>
      </c>
      <c r="D12" s="30" t="s">
        <v>74</v>
      </c>
      <c r="E12" s="30"/>
      <c r="F12" s="30" t="s">
        <v>240</v>
      </c>
      <c r="G12" s="30"/>
      <c r="H12" s="28">
        <f>H14</f>
        <v>1000</v>
      </c>
      <c r="I12" s="26"/>
    </row>
    <row r="13" spans="1:9" ht="27.75" customHeight="1">
      <c r="A13" s="104" t="s">
        <v>303</v>
      </c>
      <c r="B13" s="84" t="s">
        <v>187</v>
      </c>
      <c r="C13" s="27" t="s">
        <v>72</v>
      </c>
      <c r="D13" s="27" t="s">
        <v>74</v>
      </c>
      <c r="E13" s="27" t="s">
        <v>66</v>
      </c>
      <c r="F13" s="27" t="s">
        <v>240</v>
      </c>
      <c r="G13" s="30"/>
      <c r="H13" s="32">
        <v>1000</v>
      </c>
      <c r="I13" s="26"/>
    </row>
    <row r="14" spans="1:9" ht="21.75" customHeight="1">
      <c r="A14" s="104" t="s">
        <v>64</v>
      </c>
      <c r="B14" s="133" t="s">
        <v>187</v>
      </c>
      <c r="C14" s="27" t="s">
        <v>72</v>
      </c>
      <c r="D14" s="27" t="s">
        <v>74</v>
      </c>
      <c r="E14" s="27" t="s">
        <v>66</v>
      </c>
      <c r="F14" s="27" t="s">
        <v>241</v>
      </c>
      <c r="G14" s="27"/>
      <c r="H14" s="32">
        <f>H15</f>
        <v>1000</v>
      </c>
      <c r="I14"/>
    </row>
    <row r="15" spans="1:9" ht="18.75" customHeight="1">
      <c r="A15" s="110" t="s">
        <v>18</v>
      </c>
      <c r="B15" s="133" t="s">
        <v>187</v>
      </c>
      <c r="C15" s="27" t="s">
        <v>72</v>
      </c>
      <c r="D15" s="27" t="s">
        <v>74</v>
      </c>
      <c r="E15" s="37" t="s">
        <v>63</v>
      </c>
      <c r="F15" s="37" t="s">
        <v>299</v>
      </c>
      <c r="G15" s="27"/>
      <c r="H15" s="32">
        <f>H17+H16</f>
        <v>1000</v>
      </c>
      <c r="I15"/>
    </row>
    <row r="16" spans="1:9" ht="15.75" customHeight="1">
      <c r="A16" s="111" t="s">
        <v>245</v>
      </c>
      <c r="B16" s="84" t="s">
        <v>187</v>
      </c>
      <c r="C16" s="27" t="s">
        <v>72</v>
      </c>
      <c r="D16" s="27" t="s">
        <v>74</v>
      </c>
      <c r="E16" s="37" t="s">
        <v>98</v>
      </c>
      <c r="F16" s="37" t="s">
        <v>244</v>
      </c>
      <c r="G16" s="70">
        <v>121</v>
      </c>
      <c r="H16" s="32">
        <v>976.2</v>
      </c>
      <c r="I16" s="25"/>
    </row>
    <row r="17" spans="1:9" ht="28.5" customHeight="1">
      <c r="A17" s="104" t="s">
        <v>246</v>
      </c>
      <c r="B17" s="84" t="s">
        <v>187</v>
      </c>
      <c r="C17" s="27" t="s">
        <v>72</v>
      </c>
      <c r="D17" s="27" t="s">
        <v>74</v>
      </c>
      <c r="E17" s="37" t="s">
        <v>98</v>
      </c>
      <c r="F17" s="37" t="s">
        <v>244</v>
      </c>
      <c r="G17" s="70">
        <v>129</v>
      </c>
      <c r="H17" s="32">
        <v>23.8</v>
      </c>
      <c r="I17" s="25"/>
    </row>
    <row r="18" spans="1:9" ht="36" customHeight="1">
      <c r="A18" s="112" t="s">
        <v>0</v>
      </c>
      <c r="B18" s="82" t="s">
        <v>187</v>
      </c>
      <c r="C18" s="30" t="s">
        <v>72</v>
      </c>
      <c r="D18" s="30" t="s">
        <v>75</v>
      </c>
      <c r="E18" s="30"/>
      <c r="F18" s="30"/>
      <c r="G18" s="34"/>
      <c r="H18" s="28">
        <f>H19+H28</f>
        <v>2300</v>
      </c>
      <c r="I18" s="26"/>
    </row>
    <row r="19" spans="1:9" ht="30" customHeight="1">
      <c r="A19" s="132" t="s">
        <v>304</v>
      </c>
      <c r="B19" s="84" t="s">
        <v>187</v>
      </c>
      <c r="C19" s="27" t="s">
        <v>72</v>
      </c>
      <c r="D19" s="27" t="s">
        <v>75</v>
      </c>
      <c r="E19" s="37" t="s">
        <v>66</v>
      </c>
      <c r="F19" s="37" t="s">
        <v>240</v>
      </c>
      <c r="G19" s="35"/>
      <c r="H19" s="32">
        <f>H21+H24+H26</f>
        <v>1600</v>
      </c>
      <c r="I19"/>
    </row>
    <row r="20" spans="1:9" ht="18.75" customHeight="1">
      <c r="A20" s="132" t="s">
        <v>65</v>
      </c>
      <c r="B20" s="84" t="s">
        <v>187</v>
      </c>
      <c r="C20" s="27" t="s">
        <v>72</v>
      </c>
      <c r="D20" s="27" t="s">
        <v>75</v>
      </c>
      <c r="E20" s="37" t="s">
        <v>66</v>
      </c>
      <c r="F20" s="37" t="s">
        <v>305</v>
      </c>
      <c r="G20" s="35"/>
      <c r="H20" s="32">
        <f>H22+H25+H27</f>
        <v>1564.9</v>
      </c>
      <c r="I20"/>
    </row>
    <row r="21" spans="1:9" ht="36.75" customHeight="1">
      <c r="A21" s="104" t="s">
        <v>67</v>
      </c>
      <c r="B21" s="84" t="s">
        <v>187</v>
      </c>
      <c r="C21" s="27" t="s">
        <v>72</v>
      </c>
      <c r="D21" s="27" t="s">
        <v>75</v>
      </c>
      <c r="E21" s="37"/>
      <c r="F21" s="37" t="s">
        <v>247</v>
      </c>
      <c r="G21" s="35"/>
      <c r="H21" s="32">
        <f>H22+H23</f>
        <v>1475</v>
      </c>
      <c r="I21"/>
    </row>
    <row r="22" spans="1:9" ht="23.25" customHeight="1">
      <c r="A22" s="104" t="s">
        <v>245</v>
      </c>
      <c r="B22" s="84" t="s">
        <v>187</v>
      </c>
      <c r="C22" s="27" t="s">
        <v>72</v>
      </c>
      <c r="D22" s="27" t="s">
        <v>75</v>
      </c>
      <c r="E22" s="37" t="s">
        <v>176</v>
      </c>
      <c r="F22" s="37" t="s">
        <v>248</v>
      </c>
      <c r="G22" s="70">
        <v>121</v>
      </c>
      <c r="H22" s="32">
        <v>1439.9</v>
      </c>
      <c r="I22"/>
    </row>
    <row r="23" spans="1:9" ht="27" customHeight="1">
      <c r="A23" s="104" t="s">
        <v>246</v>
      </c>
      <c r="B23" s="84" t="s">
        <v>187</v>
      </c>
      <c r="C23" s="27" t="s">
        <v>72</v>
      </c>
      <c r="D23" s="27" t="s">
        <v>75</v>
      </c>
      <c r="E23" s="37" t="s">
        <v>175</v>
      </c>
      <c r="F23" s="37" t="s">
        <v>248</v>
      </c>
      <c r="G23" s="70">
        <v>129</v>
      </c>
      <c r="H23" s="32">
        <v>35.1</v>
      </c>
      <c r="I23" s="25"/>
    </row>
    <row r="24" spans="1:9" ht="34.5" customHeight="1">
      <c r="A24" s="113" t="s">
        <v>76</v>
      </c>
      <c r="B24" s="84" t="s">
        <v>187</v>
      </c>
      <c r="C24" s="27" t="s">
        <v>72</v>
      </c>
      <c r="D24" s="27" t="s">
        <v>75</v>
      </c>
      <c r="E24" s="37" t="s">
        <v>99</v>
      </c>
      <c r="F24" s="37" t="s">
        <v>249</v>
      </c>
      <c r="G24" s="27"/>
      <c r="H24" s="32">
        <f>H25</f>
        <v>69</v>
      </c>
      <c r="I24" s="25"/>
    </row>
    <row r="25" spans="1:9" ht="25.5" customHeight="1">
      <c r="A25" s="104" t="s">
        <v>77</v>
      </c>
      <c r="B25" s="84" t="s">
        <v>187</v>
      </c>
      <c r="C25" s="27" t="s">
        <v>72</v>
      </c>
      <c r="D25" s="27" t="s">
        <v>75</v>
      </c>
      <c r="E25" s="37" t="s">
        <v>99</v>
      </c>
      <c r="F25" s="37" t="s">
        <v>249</v>
      </c>
      <c r="G25" s="27" t="s">
        <v>28</v>
      </c>
      <c r="H25" s="32">
        <v>69</v>
      </c>
      <c r="I25" s="25"/>
    </row>
    <row r="26" spans="1:9" ht="36" customHeight="1">
      <c r="A26" s="104" t="s">
        <v>78</v>
      </c>
      <c r="B26" s="84" t="s">
        <v>187</v>
      </c>
      <c r="C26" s="27" t="s">
        <v>72</v>
      </c>
      <c r="D26" s="27" t="s">
        <v>75</v>
      </c>
      <c r="E26" s="37" t="s">
        <v>99</v>
      </c>
      <c r="F26" s="37" t="s">
        <v>249</v>
      </c>
      <c r="G26" s="35"/>
      <c r="H26" s="32">
        <f>H27</f>
        <v>56</v>
      </c>
      <c r="I26"/>
    </row>
    <row r="27" spans="1:9" ht="18" customHeight="1">
      <c r="A27" s="114" t="s">
        <v>26</v>
      </c>
      <c r="B27" s="83" t="s">
        <v>187</v>
      </c>
      <c r="C27" s="27" t="s">
        <v>72</v>
      </c>
      <c r="D27" s="27" t="s">
        <v>75</v>
      </c>
      <c r="E27" s="37" t="s">
        <v>99</v>
      </c>
      <c r="F27" s="37" t="s">
        <v>249</v>
      </c>
      <c r="G27" s="27" t="s">
        <v>23</v>
      </c>
      <c r="H27" s="32">
        <v>56</v>
      </c>
      <c r="I27"/>
    </row>
    <row r="28" spans="1:9" ht="21" customHeight="1">
      <c r="A28" s="115" t="s">
        <v>177</v>
      </c>
      <c r="B28" s="84" t="s">
        <v>187</v>
      </c>
      <c r="C28" s="27" t="s">
        <v>72</v>
      </c>
      <c r="D28" s="27" t="s">
        <v>75</v>
      </c>
      <c r="E28" s="37"/>
      <c r="F28" s="37" t="s">
        <v>306</v>
      </c>
      <c r="G28" s="27"/>
      <c r="H28" s="32">
        <f>H29+H30</f>
        <v>700</v>
      </c>
      <c r="I28"/>
    </row>
    <row r="29" spans="1:9" ht="18" customHeight="1">
      <c r="A29" s="104" t="s">
        <v>245</v>
      </c>
      <c r="B29" s="84" t="s">
        <v>187</v>
      </c>
      <c r="C29" s="27" t="s">
        <v>72</v>
      </c>
      <c r="D29" s="27" t="s">
        <v>75</v>
      </c>
      <c r="E29" s="37" t="s">
        <v>176</v>
      </c>
      <c r="F29" s="37" t="s">
        <v>253</v>
      </c>
      <c r="G29" s="70">
        <v>121</v>
      </c>
      <c r="H29" s="32">
        <v>683.3</v>
      </c>
      <c r="I29"/>
    </row>
    <row r="30" spans="1:9" ht="34.5" customHeight="1">
      <c r="A30" s="104" t="s">
        <v>246</v>
      </c>
      <c r="B30" s="84" t="s">
        <v>187</v>
      </c>
      <c r="C30" s="27" t="s">
        <v>72</v>
      </c>
      <c r="D30" s="27" t="s">
        <v>75</v>
      </c>
      <c r="E30" s="37" t="s">
        <v>175</v>
      </c>
      <c r="F30" s="37" t="s">
        <v>253</v>
      </c>
      <c r="G30" s="70">
        <v>129</v>
      </c>
      <c r="H30" s="32">
        <v>16.7</v>
      </c>
      <c r="I30"/>
    </row>
    <row r="31" spans="1:9" ht="18" customHeight="1">
      <c r="A31" s="107" t="s">
        <v>302</v>
      </c>
      <c r="B31" s="82" t="s">
        <v>185</v>
      </c>
      <c r="C31" s="78"/>
      <c r="D31" s="78"/>
      <c r="E31" s="80"/>
      <c r="F31" s="78"/>
      <c r="G31" s="78"/>
      <c r="H31" s="81">
        <f>H32+H42+H46+H56+H62+H68+H92+H138+H146+H155+H161+H133</f>
        <v>89162.7</v>
      </c>
      <c r="I31"/>
    </row>
    <row r="32" spans="1:9" ht="35.25" customHeight="1">
      <c r="A32" s="116" t="s">
        <v>9</v>
      </c>
      <c r="B32" s="82" t="s">
        <v>185</v>
      </c>
      <c r="C32" s="30" t="s">
        <v>72</v>
      </c>
      <c r="D32" s="30" t="s">
        <v>79</v>
      </c>
      <c r="E32" s="30"/>
      <c r="F32" s="30"/>
      <c r="G32" s="30"/>
      <c r="H32" s="28">
        <f>H34</f>
        <v>12000</v>
      </c>
      <c r="I32" s="26"/>
    </row>
    <row r="33" spans="1:9" ht="14.25" customHeight="1">
      <c r="A33" s="104" t="s">
        <v>307</v>
      </c>
      <c r="B33" s="84" t="s">
        <v>185</v>
      </c>
      <c r="C33" s="27" t="s">
        <v>72</v>
      </c>
      <c r="D33" s="27" t="s">
        <v>79</v>
      </c>
      <c r="E33" s="27" t="s">
        <v>66</v>
      </c>
      <c r="F33" s="37" t="s">
        <v>240</v>
      </c>
      <c r="G33" s="27"/>
      <c r="H33" s="32">
        <f>H34</f>
        <v>12000</v>
      </c>
      <c r="I33"/>
    </row>
    <row r="34" spans="1:9" ht="14.25" customHeight="1">
      <c r="A34" s="104" t="s">
        <v>81</v>
      </c>
      <c r="B34" s="84" t="s">
        <v>185</v>
      </c>
      <c r="C34" s="27" t="s">
        <v>72</v>
      </c>
      <c r="D34" s="27" t="s">
        <v>79</v>
      </c>
      <c r="E34" s="27" t="s">
        <v>66</v>
      </c>
      <c r="F34" s="37" t="s">
        <v>308</v>
      </c>
      <c r="G34" s="27"/>
      <c r="H34" s="32">
        <f>H35+H38</f>
        <v>12000</v>
      </c>
      <c r="I34"/>
    </row>
    <row r="35" spans="1:9" ht="14.25" customHeight="1">
      <c r="A35" s="104" t="s">
        <v>243</v>
      </c>
      <c r="B35" s="84" t="s">
        <v>185</v>
      </c>
      <c r="C35" s="27" t="s">
        <v>72</v>
      </c>
      <c r="D35" s="27" t="s">
        <v>79</v>
      </c>
      <c r="E35" s="27" t="s">
        <v>83</v>
      </c>
      <c r="F35" s="37" t="s">
        <v>251</v>
      </c>
      <c r="G35" s="27"/>
      <c r="H35" s="32">
        <f>H36+H37</f>
        <v>9000</v>
      </c>
      <c r="I35"/>
    </row>
    <row r="36" spans="1:9" ht="14.25" customHeight="1">
      <c r="A36" s="104" t="s">
        <v>245</v>
      </c>
      <c r="B36" s="84" t="s">
        <v>185</v>
      </c>
      <c r="C36" s="27" t="s">
        <v>72</v>
      </c>
      <c r="D36" s="27" t="s">
        <v>79</v>
      </c>
      <c r="E36" s="37" t="s">
        <v>176</v>
      </c>
      <c r="F36" s="37" t="s">
        <v>251</v>
      </c>
      <c r="G36" s="70">
        <v>121</v>
      </c>
      <c r="H36" s="32">
        <v>8785.7</v>
      </c>
      <c r="I36"/>
    </row>
    <row r="37" spans="1:9" ht="35.25" customHeight="1">
      <c r="A37" s="104" t="s">
        <v>246</v>
      </c>
      <c r="B37" s="84" t="s">
        <v>185</v>
      </c>
      <c r="C37" s="27" t="s">
        <v>72</v>
      </c>
      <c r="D37" s="27" t="s">
        <v>79</v>
      </c>
      <c r="E37" s="37" t="s">
        <v>175</v>
      </c>
      <c r="F37" s="37" t="s">
        <v>251</v>
      </c>
      <c r="G37" s="70">
        <v>129</v>
      </c>
      <c r="H37" s="32">
        <v>214.3</v>
      </c>
      <c r="I37"/>
    </row>
    <row r="38" spans="1:9" ht="31.5" customHeight="1">
      <c r="A38" s="117" t="s">
        <v>84</v>
      </c>
      <c r="B38" s="84" t="s">
        <v>185</v>
      </c>
      <c r="C38" s="27" t="s">
        <v>72</v>
      </c>
      <c r="D38" s="27" t="s">
        <v>79</v>
      </c>
      <c r="E38" s="27" t="s">
        <v>100</v>
      </c>
      <c r="F38" s="27" t="s">
        <v>252</v>
      </c>
      <c r="G38" s="27"/>
      <c r="H38" s="32">
        <f>SUM(H39:H41)</f>
        <v>3000</v>
      </c>
      <c r="I38"/>
    </row>
    <row r="39" spans="1:9" ht="18.75" customHeight="1">
      <c r="A39" s="104" t="s">
        <v>77</v>
      </c>
      <c r="B39" s="84" t="s">
        <v>185</v>
      </c>
      <c r="C39" s="27" t="s">
        <v>72</v>
      </c>
      <c r="D39" s="27" t="s">
        <v>79</v>
      </c>
      <c r="E39" s="27" t="s">
        <v>100</v>
      </c>
      <c r="F39" s="27" t="s">
        <v>252</v>
      </c>
      <c r="G39" s="70">
        <v>244</v>
      </c>
      <c r="H39" s="32">
        <v>2216.4</v>
      </c>
      <c r="I39"/>
    </row>
    <row r="40" spans="1:9" ht="18" customHeight="1">
      <c r="A40" s="114" t="s">
        <v>26</v>
      </c>
      <c r="B40" s="84" t="s">
        <v>185</v>
      </c>
      <c r="C40" s="27" t="s">
        <v>72</v>
      </c>
      <c r="D40" s="27" t="s">
        <v>79</v>
      </c>
      <c r="E40" s="27" t="s">
        <v>100</v>
      </c>
      <c r="F40" s="27" t="s">
        <v>252</v>
      </c>
      <c r="G40" s="70">
        <v>540</v>
      </c>
      <c r="H40" s="32">
        <v>732.3</v>
      </c>
      <c r="I40"/>
    </row>
    <row r="41" spans="1:9" ht="15.75" customHeight="1">
      <c r="A41" s="114" t="s">
        <v>29</v>
      </c>
      <c r="B41" s="84" t="s">
        <v>185</v>
      </c>
      <c r="C41" s="27" t="s">
        <v>72</v>
      </c>
      <c r="D41" s="27" t="s">
        <v>79</v>
      </c>
      <c r="E41" s="27" t="s">
        <v>100</v>
      </c>
      <c r="F41" s="27" t="s">
        <v>252</v>
      </c>
      <c r="G41" s="27" t="s">
        <v>30</v>
      </c>
      <c r="H41" s="32">
        <v>51.3</v>
      </c>
      <c r="I41"/>
    </row>
    <row r="42" spans="1:9" ht="18" customHeight="1">
      <c r="A42" s="116" t="s">
        <v>198</v>
      </c>
      <c r="B42" s="82" t="s">
        <v>185</v>
      </c>
      <c r="C42" s="30" t="s">
        <v>72</v>
      </c>
      <c r="D42" s="30" t="s">
        <v>197</v>
      </c>
      <c r="E42" s="30"/>
      <c r="F42" s="27"/>
      <c r="G42" s="27"/>
      <c r="H42" s="40">
        <f>H44</f>
        <v>800</v>
      </c>
      <c r="I42" s="26"/>
    </row>
    <row r="43" spans="1:9" ht="20.25" customHeight="1">
      <c r="A43" s="104" t="s">
        <v>86</v>
      </c>
      <c r="B43" s="84" t="s">
        <v>185</v>
      </c>
      <c r="C43" s="27" t="s">
        <v>72</v>
      </c>
      <c r="D43" s="27" t="s">
        <v>197</v>
      </c>
      <c r="E43" s="27" t="s">
        <v>87</v>
      </c>
      <c r="F43" s="27" t="s">
        <v>250</v>
      </c>
      <c r="G43" s="42"/>
      <c r="H43" s="43">
        <f>H44</f>
        <v>800</v>
      </c>
      <c r="I43" s="26"/>
    </row>
    <row r="44" spans="1:9" ht="20.25" customHeight="1">
      <c r="A44" s="104" t="s">
        <v>86</v>
      </c>
      <c r="B44" s="84" t="s">
        <v>185</v>
      </c>
      <c r="C44" s="27" t="s">
        <v>72</v>
      </c>
      <c r="D44" s="27" t="s">
        <v>197</v>
      </c>
      <c r="E44" s="27" t="s">
        <v>87</v>
      </c>
      <c r="F44" s="27" t="s">
        <v>252</v>
      </c>
      <c r="G44" s="42"/>
      <c r="H44" s="43">
        <f>H45</f>
        <v>800</v>
      </c>
      <c r="I44" s="26"/>
    </row>
    <row r="45" spans="1:9" ht="18.75" customHeight="1">
      <c r="A45" s="104" t="s">
        <v>77</v>
      </c>
      <c r="B45" s="84" t="s">
        <v>185</v>
      </c>
      <c r="C45" s="27" t="s">
        <v>72</v>
      </c>
      <c r="D45" s="27" t="s">
        <v>197</v>
      </c>
      <c r="E45" s="27"/>
      <c r="F45" s="27" t="s">
        <v>252</v>
      </c>
      <c r="G45" s="90" t="s">
        <v>28</v>
      </c>
      <c r="H45" s="43">
        <v>800</v>
      </c>
      <c r="I45" s="26"/>
    </row>
    <row r="46" spans="1:9" ht="18" customHeight="1">
      <c r="A46" s="116" t="s">
        <v>1</v>
      </c>
      <c r="B46" s="82" t="s">
        <v>185</v>
      </c>
      <c r="C46" s="30" t="s">
        <v>72</v>
      </c>
      <c r="D46" s="30" t="s">
        <v>88</v>
      </c>
      <c r="E46" s="30"/>
      <c r="F46" s="39"/>
      <c r="G46" s="39"/>
      <c r="H46" s="40">
        <f>H48+H53</f>
        <v>8000</v>
      </c>
      <c r="I46" s="26"/>
    </row>
    <row r="47" spans="1:9" ht="21.75" customHeight="1">
      <c r="A47" s="104" t="s">
        <v>86</v>
      </c>
      <c r="B47" s="84" t="s">
        <v>185</v>
      </c>
      <c r="C47" s="27" t="s">
        <v>72</v>
      </c>
      <c r="D47" s="27" t="s">
        <v>88</v>
      </c>
      <c r="E47" s="27" t="s">
        <v>87</v>
      </c>
      <c r="F47" s="27" t="s">
        <v>300</v>
      </c>
      <c r="G47" s="42"/>
      <c r="H47" s="43">
        <f>H48</f>
        <v>7950</v>
      </c>
      <c r="I47" s="26"/>
    </row>
    <row r="48" spans="1:9" ht="16.5" customHeight="1">
      <c r="A48" s="104" t="s">
        <v>309</v>
      </c>
      <c r="B48" s="84" t="s">
        <v>185</v>
      </c>
      <c r="C48" s="27" t="s">
        <v>72</v>
      </c>
      <c r="D48" s="27" t="s">
        <v>88</v>
      </c>
      <c r="E48" s="27" t="s">
        <v>87</v>
      </c>
      <c r="F48" s="27" t="s">
        <v>254</v>
      </c>
      <c r="G48" s="42"/>
      <c r="H48" s="43">
        <f>H49+H51</f>
        <v>7950</v>
      </c>
      <c r="I48" s="26"/>
    </row>
    <row r="49" spans="1:9" ht="34.5" customHeight="1">
      <c r="A49" s="104" t="s">
        <v>124</v>
      </c>
      <c r="B49" s="84" t="s">
        <v>185</v>
      </c>
      <c r="C49" s="27" t="s">
        <v>72</v>
      </c>
      <c r="D49" s="27" t="s">
        <v>88</v>
      </c>
      <c r="E49" s="27" t="s">
        <v>97</v>
      </c>
      <c r="F49" s="27" t="s">
        <v>255</v>
      </c>
      <c r="G49" s="42"/>
      <c r="H49" s="43">
        <f>H50</f>
        <v>450</v>
      </c>
      <c r="I49"/>
    </row>
    <row r="50" spans="1:9" ht="18.75" customHeight="1">
      <c r="A50" s="104" t="s">
        <v>77</v>
      </c>
      <c r="B50" s="84" t="s">
        <v>185</v>
      </c>
      <c r="C50" s="27" t="s">
        <v>72</v>
      </c>
      <c r="D50" s="27" t="s">
        <v>88</v>
      </c>
      <c r="E50" s="27" t="s">
        <v>97</v>
      </c>
      <c r="F50" s="27" t="s">
        <v>255</v>
      </c>
      <c r="G50" s="27" t="s">
        <v>28</v>
      </c>
      <c r="H50" s="43">
        <v>450</v>
      </c>
      <c r="I50"/>
    </row>
    <row r="51" spans="1:9" ht="35.25" customHeight="1">
      <c r="A51" s="104" t="s">
        <v>124</v>
      </c>
      <c r="B51" s="84" t="s">
        <v>185</v>
      </c>
      <c r="C51" s="27" t="s">
        <v>72</v>
      </c>
      <c r="D51" s="27" t="s">
        <v>88</v>
      </c>
      <c r="E51" s="27" t="s">
        <v>97</v>
      </c>
      <c r="F51" s="27" t="s">
        <v>256</v>
      </c>
      <c r="G51" s="27"/>
      <c r="H51" s="43">
        <f>H52</f>
        <v>7500</v>
      </c>
      <c r="I51"/>
    </row>
    <row r="52" spans="1:9" ht="18.75" customHeight="1">
      <c r="A52" s="118" t="s">
        <v>27</v>
      </c>
      <c r="B52" s="84" t="s">
        <v>185</v>
      </c>
      <c r="C52" s="27" t="s">
        <v>72</v>
      </c>
      <c r="D52" s="27" t="s">
        <v>88</v>
      </c>
      <c r="E52" s="27" t="s">
        <v>102</v>
      </c>
      <c r="F52" s="27" t="s">
        <v>256</v>
      </c>
      <c r="G52" s="27" t="s">
        <v>19</v>
      </c>
      <c r="H52" s="43">
        <v>7500</v>
      </c>
      <c r="I52"/>
    </row>
    <row r="53" spans="1:9" ht="20.25" customHeight="1">
      <c r="A53" s="119" t="s">
        <v>201</v>
      </c>
      <c r="B53" s="82" t="s">
        <v>185</v>
      </c>
      <c r="C53" s="30" t="s">
        <v>72</v>
      </c>
      <c r="D53" s="30" t="s">
        <v>88</v>
      </c>
      <c r="E53" s="30" t="s">
        <v>133</v>
      </c>
      <c r="F53" s="70" t="s">
        <v>214</v>
      </c>
      <c r="G53" s="30"/>
      <c r="H53" s="40">
        <f>H54</f>
        <v>50</v>
      </c>
      <c r="I53"/>
    </row>
    <row r="54" spans="1:9" ht="27" customHeight="1">
      <c r="A54" s="118" t="s">
        <v>200</v>
      </c>
      <c r="B54" s="84" t="s">
        <v>185</v>
      </c>
      <c r="C54" s="27" t="s">
        <v>72</v>
      </c>
      <c r="D54" s="27" t="s">
        <v>88</v>
      </c>
      <c r="E54" s="27" t="s">
        <v>133</v>
      </c>
      <c r="F54" s="70" t="s">
        <v>217</v>
      </c>
      <c r="G54" s="27"/>
      <c r="H54" s="43">
        <f>H55</f>
        <v>50</v>
      </c>
      <c r="I54"/>
    </row>
    <row r="55" spans="1:9" ht="17.25" customHeight="1">
      <c r="A55" s="104" t="s">
        <v>77</v>
      </c>
      <c r="B55" s="84" t="s">
        <v>185</v>
      </c>
      <c r="C55" s="27" t="s">
        <v>72</v>
      </c>
      <c r="D55" s="27" t="s">
        <v>88</v>
      </c>
      <c r="E55" s="27" t="s">
        <v>136</v>
      </c>
      <c r="F55" s="70" t="s">
        <v>217</v>
      </c>
      <c r="G55" s="27" t="s">
        <v>28</v>
      </c>
      <c r="H55" s="43">
        <v>50</v>
      </c>
      <c r="I55"/>
    </row>
    <row r="56" spans="1:9" ht="15.75">
      <c r="A56" s="120" t="s">
        <v>116</v>
      </c>
      <c r="B56" s="82" t="s">
        <v>185</v>
      </c>
      <c r="C56" s="30" t="s">
        <v>74</v>
      </c>
      <c r="D56" s="30" t="s">
        <v>75</v>
      </c>
      <c r="E56" s="30"/>
      <c r="F56" s="30"/>
      <c r="G56" s="30"/>
      <c r="H56" s="40">
        <f>H59</f>
        <v>431.6</v>
      </c>
      <c r="I56" s="26"/>
    </row>
    <row r="57" spans="1:9" ht="15.75">
      <c r="A57" s="104" t="s">
        <v>86</v>
      </c>
      <c r="B57" s="84" t="s">
        <v>185</v>
      </c>
      <c r="C57" s="27" t="s">
        <v>74</v>
      </c>
      <c r="D57" s="27" t="s">
        <v>75</v>
      </c>
      <c r="E57" s="30"/>
      <c r="F57" s="27" t="s">
        <v>254</v>
      </c>
      <c r="G57" s="30"/>
      <c r="H57" s="43">
        <f>H59</f>
        <v>431.6</v>
      </c>
      <c r="I57" s="26"/>
    </row>
    <row r="58" spans="1:9" ht="15.75">
      <c r="A58" s="104" t="s">
        <v>309</v>
      </c>
      <c r="B58" s="84" t="s">
        <v>185</v>
      </c>
      <c r="C58" s="27" t="s">
        <v>74</v>
      </c>
      <c r="D58" s="27" t="s">
        <v>75</v>
      </c>
      <c r="E58" s="30"/>
      <c r="F58" s="27" t="s">
        <v>301</v>
      </c>
      <c r="G58" s="30"/>
      <c r="H58" s="43">
        <f>H59</f>
        <v>431.6</v>
      </c>
      <c r="I58" s="26"/>
    </row>
    <row r="59" spans="1:9" ht="33.75" customHeight="1">
      <c r="A59" s="130" t="s">
        <v>125</v>
      </c>
      <c r="B59" s="84" t="s">
        <v>185</v>
      </c>
      <c r="C59" s="27" t="s">
        <v>74</v>
      </c>
      <c r="D59" s="27" t="s">
        <v>75</v>
      </c>
      <c r="E59" s="27" t="s">
        <v>103</v>
      </c>
      <c r="F59" s="27" t="s">
        <v>257</v>
      </c>
      <c r="G59" s="27"/>
      <c r="H59" s="43">
        <f>SUM(H60:H61)</f>
        <v>431.6</v>
      </c>
      <c r="I59"/>
    </row>
    <row r="60" spans="1:9" ht="21.75" customHeight="1">
      <c r="A60" s="104" t="s">
        <v>245</v>
      </c>
      <c r="B60" s="84" t="s">
        <v>185</v>
      </c>
      <c r="C60" s="27" t="s">
        <v>74</v>
      </c>
      <c r="D60" s="27" t="s">
        <v>75</v>
      </c>
      <c r="E60" s="37" t="s">
        <v>176</v>
      </c>
      <c r="F60" s="27" t="s">
        <v>257</v>
      </c>
      <c r="G60" s="70">
        <v>121</v>
      </c>
      <c r="H60" s="32">
        <v>421.3</v>
      </c>
      <c r="I60"/>
    </row>
    <row r="61" spans="1:9" ht="27.75" customHeight="1">
      <c r="A61" s="104" t="s">
        <v>246</v>
      </c>
      <c r="B61" s="84" t="s">
        <v>185</v>
      </c>
      <c r="C61" s="27" t="s">
        <v>74</v>
      </c>
      <c r="D61" s="27" t="s">
        <v>75</v>
      </c>
      <c r="E61" s="37" t="s">
        <v>175</v>
      </c>
      <c r="F61" s="27" t="s">
        <v>257</v>
      </c>
      <c r="G61" s="70">
        <v>129</v>
      </c>
      <c r="H61" s="43">
        <v>10.3</v>
      </c>
      <c r="I61"/>
    </row>
    <row r="62" spans="1:9" ht="23.25" customHeight="1">
      <c r="A62" s="109" t="s">
        <v>117</v>
      </c>
      <c r="B62" s="82" t="s">
        <v>185</v>
      </c>
      <c r="C62" s="30" t="s">
        <v>75</v>
      </c>
      <c r="D62" s="30" t="s">
        <v>73</v>
      </c>
      <c r="E62" s="30"/>
      <c r="F62" s="38"/>
      <c r="G62" s="38"/>
      <c r="H62" s="40">
        <f>H63</f>
        <v>1000</v>
      </c>
      <c r="I62"/>
    </row>
    <row r="63" spans="1:9" ht="30">
      <c r="A63" s="110" t="s">
        <v>2</v>
      </c>
      <c r="B63" s="84" t="s">
        <v>185</v>
      </c>
      <c r="C63" s="27" t="s">
        <v>75</v>
      </c>
      <c r="D63" s="27" t="s">
        <v>92</v>
      </c>
      <c r="E63" s="27"/>
      <c r="F63" s="27" t="s">
        <v>300</v>
      </c>
      <c r="G63" s="27"/>
      <c r="H63" s="43">
        <f>H64</f>
        <v>1000</v>
      </c>
      <c r="I63"/>
    </row>
    <row r="64" spans="1:9" ht="14.25" customHeight="1">
      <c r="A64" s="104" t="s">
        <v>86</v>
      </c>
      <c r="B64" s="84" t="s">
        <v>185</v>
      </c>
      <c r="C64" s="27" t="s">
        <v>75</v>
      </c>
      <c r="D64" s="27" t="s">
        <v>92</v>
      </c>
      <c r="E64" s="27" t="s">
        <v>87</v>
      </c>
      <c r="F64" s="27" t="s">
        <v>254</v>
      </c>
      <c r="G64" s="38"/>
      <c r="H64" s="43">
        <f>H65</f>
        <v>1000</v>
      </c>
      <c r="I64"/>
    </row>
    <row r="65" spans="1:9" ht="15.75">
      <c r="A65" s="104" t="s">
        <v>89</v>
      </c>
      <c r="B65" s="84" t="s">
        <v>185</v>
      </c>
      <c r="C65" s="27" t="s">
        <v>75</v>
      </c>
      <c r="D65" s="27" t="s">
        <v>92</v>
      </c>
      <c r="E65" s="27" t="s">
        <v>85</v>
      </c>
      <c r="F65" s="27" t="s">
        <v>301</v>
      </c>
      <c r="G65" s="38"/>
      <c r="H65" s="43">
        <f>H66</f>
        <v>1000</v>
      </c>
      <c r="I65"/>
    </row>
    <row r="66" spans="1:9" ht="40.5" customHeight="1">
      <c r="A66" s="110" t="s">
        <v>126</v>
      </c>
      <c r="B66" s="84" t="s">
        <v>185</v>
      </c>
      <c r="C66" s="27" t="s">
        <v>75</v>
      </c>
      <c r="D66" s="27" t="s">
        <v>92</v>
      </c>
      <c r="E66" s="27" t="s">
        <v>104</v>
      </c>
      <c r="F66" s="27" t="s">
        <v>310</v>
      </c>
      <c r="G66" s="27"/>
      <c r="H66" s="43">
        <f>H67</f>
        <v>1000</v>
      </c>
      <c r="I66"/>
    </row>
    <row r="67" spans="1:9" ht="23.25" customHeight="1">
      <c r="A67" s="104" t="s">
        <v>77</v>
      </c>
      <c r="B67" s="84" t="s">
        <v>185</v>
      </c>
      <c r="C67" s="27" t="s">
        <v>75</v>
      </c>
      <c r="D67" s="27" t="s">
        <v>92</v>
      </c>
      <c r="E67" s="27" t="s">
        <v>104</v>
      </c>
      <c r="F67" s="27" t="s">
        <v>310</v>
      </c>
      <c r="G67" s="27" t="s">
        <v>28</v>
      </c>
      <c r="H67" s="43">
        <v>1000</v>
      </c>
      <c r="I67"/>
    </row>
    <row r="68" spans="1:9" ht="15.75">
      <c r="A68" s="109" t="s">
        <v>118</v>
      </c>
      <c r="B68" s="82" t="s">
        <v>185</v>
      </c>
      <c r="C68" s="30" t="s">
        <v>79</v>
      </c>
      <c r="D68" s="30" t="s">
        <v>73</v>
      </c>
      <c r="E68" s="30"/>
      <c r="F68" s="30"/>
      <c r="G68" s="30"/>
      <c r="H68" s="40">
        <f>H74+H69</f>
        <v>6344.9</v>
      </c>
      <c r="I68"/>
    </row>
    <row r="69" spans="1:9" ht="15.75">
      <c r="A69" s="116" t="s">
        <v>21</v>
      </c>
      <c r="B69" s="82" t="s">
        <v>185</v>
      </c>
      <c r="C69" s="30" t="s">
        <v>79</v>
      </c>
      <c r="D69" s="30" t="s">
        <v>92</v>
      </c>
      <c r="E69" s="27"/>
      <c r="F69" s="27"/>
      <c r="G69" s="27"/>
      <c r="H69" s="40">
        <f>H70</f>
        <v>1101.9</v>
      </c>
      <c r="I69"/>
    </row>
    <row r="70" spans="1:9" ht="54" customHeight="1">
      <c r="A70" s="121" t="s">
        <v>199</v>
      </c>
      <c r="B70" s="82" t="s">
        <v>185</v>
      </c>
      <c r="C70" s="30" t="s">
        <v>79</v>
      </c>
      <c r="D70" s="30" t="s">
        <v>92</v>
      </c>
      <c r="E70" s="30" t="s">
        <v>135</v>
      </c>
      <c r="F70" s="27" t="s">
        <v>221</v>
      </c>
      <c r="G70" s="27"/>
      <c r="H70" s="40">
        <f>H71</f>
        <v>1101.9</v>
      </c>
      <c r="I70" s="51"/>
    </row>
    <row r="71" spans="1:9" ht="58.5" customHeight="1">
      <c r="A71" s="110" t="s">
        <v>202</v>
      </c>
      <c r="B71" s="84" t="s">
        <v>185</v>
      </c>
      <c r="C71" s="27" t="s">
        <v>79</v>
      </c>
      <c r="D71" s="27" t="s">
        <v>92</v>
      </c>
      <c r="E71" s="27" t="s">
        <v>135</v>
      </c>
      <c r="F71" s="27" t="s">
        <v>219</v>
      </c>
      <c r="G71" s="27"/>
      <c r="H71" s="43">
        <f>SUM(H72:H73)</f>
        <v>1101.9</v>
      </c>
      <c r="I71"/>
    </row>
    <row r="72" spans="1:9" ht="17.25" customHeight="1">
      <c r="A72" s="104" t="s">
        <v>110</v>
      </c>
      <c r="B72" s="84" t="s">
        <v>185</v>
      </c>
      <c r="C72" s="27" t="s">
        <v>79</v>
      </c>
      <c r="D72" s="27" t="s">
        <v>92</v>
      </c>
      <c r="E72" s="27" t="s">
        <v>134</v>
      </c>
      <c r="F72" s="27" t="s">
        <v>222</v>
      </c>
      <c r="G72" s="27" t="s">
        <v>28</v>
      </c>
      <c r="H72" s="43">
        <v>500</v>
      </c>
      <c r="I72"/>
    </row>
    <row r="73" spans="1:9" ht="20.25" customHeight="1">
      <c r="A73" s="104" t="s">
        <v>110</v>
      </c>
      <c r="B73" s="84" t="s">
        <v>185</v>
      </c>
      <c r="C73" s="27" t="s">
        <v>79</v>
      </c>
      <c r="D73" s="27" t="s">
        <v>92</v>
      </c>
      <c r="E73" s="27" t="s">
        <v>188</v>
      </c>
      <c r="F73" s="27" t="s">
        <v>311</v>
      </c>
      <c r="G73" s="27" t="s">
        <v>28</v>
      </c>
      <c r="H73" s="43">
        <v>601.9</v>
      </c>
      <c r="I73"/>
    </row>
    <row r="74" spans="1:9" ht="15.75">
      <c r="A74" s="116" t="s">
        <v>3</v>
      </c>
      <c r="B74" s="82" t="s">
        <v>185</v>
      </c>
      <c r="C74" s="30" t="s">
        <v>79</v>
      </c>
      <c r="D74" s="30" t="s">
        <v>93</v>
      </c>
      <c r="E74" s="27"/>
      <c r="F74" s="27"/>
      <c r="G74" s="27"/>
      <c r="H74" s="40">
        <f>H75+H83</f>
        <v>5243</v>
      </c>
      <c r="I74"/>
    </row>
    <row r="75" spans="1:9" ht="28.5">
      <c r="A75" s="122" t="s">
        <v>158</v>
      </c>
      <c r="B75" s="82" t="s">
        <v>185</v>
      </c>
      <c r="C75" s="30" t="s">
        <v>79</v>
      </c>
      <c r="D75" s="30" t="s">
        <v>93</v>
      </c>
      <c r="E75" s="30" t="s">
        <v>150</v>
      </c>
      <c r="F75" s="30" t="s">
        <v>312</v>
      </c>
      <c r="G75" s="30"/>
      <c r="H75" s="40">
        <f>H76</f>
        <v>4543</v>
      </c>
      <c r="I75"/>
    </row>
    <row r="76" spans="1:9" ht="15.75">
      <c r="A76" s="134" t="s">
        <v>155</v>
      </c>
      <c r="B76" s="84" t="s">
        <v>185</v>
      </c>
      <c r="C76" s="27" t="s">
        <v>79</v>
      </c>
      <c r="D76" s="27" t="s">
        <v>93</v>
      </c>
      <c r="E76" s="27" t="s">
        <v>172</v>
      </c>
      <c r="F76" s="27" t="s">
        <v>273</v>
      </c>
      <c r="G76" s="27"/>
      <c r="H76" s="43">
        <f>H77+H80</f>
        <v>4543</v>
      </c>
      <c r="I76"/>
    </row>
    <row r="77" spans="1:9" ht="46.5" customHeight="1">
      <c r="A77" s="118" t="s">
        <v>313</v>
      </c>
      <c r="B77" s="84" t="s">
        <v>185</v>
      </c>
      <c r="C77" s="27" t="s">
        <v>79</v>
      </c>
      <c r="D77" s="27" t="s">
        <v>93</v>
      </c>
      <c r="E77" s="27" t="s">
        <v>152</v>
      </c>
      <c r="F77" s="27" t="s">
        <v>234</v>
      </c>
      <c r="G77" s="27"/>
      <c r="H77" s="43">
        <f>H79</f>
        <v>2043</v>
      </c>
      <c r="I77"/>
    </row>
    <row r="78" spans="1:9" ht="15.75">
      <c r="A78" s="97" t="s">
        <v>274</v>
      </c>
      <c r="B78" s="84" t="s">
        <v>185</v>
      </c>
      <c r="C78" s="27" t="s">
        <v>79</v>
      </c>
      <c r="D78" s="27" t="s">
        <v>93</v>
      </c>
      <c r="E78" s="27" t="s">
        <v>172</v>
      </c>
      <c r="F78" s="27" t="s">
        <v>234</v>
      </c>
      <c r="G78" s="27"/>
      <c r="H78" s="43">
        <v>2043</v>
      </c>
      <c r="I78"/>
    </row>
    <row r="79" spans="1:9" ht="18" customHeight="1">
      <c r="A79" s="118" t="s">
        <v>77</v>
      </c>
      <c r="B79" s="84" t="s">
        <v>185</v>
      </c>
      <c r="C79" s="27" t="s">
        <v>79</v>
      </c>
      <c r="D79" s="27" t="s">
        <v>93</v>
      </c>
      <c r="E79" s="27" t="s">
        <v>152</v>
      </c>
      <c r="F79" s="70" t="s">
        <v>235</v>
      </c>
      <c r="G79" s="27" t="s">
        <v>28</v>
      </c>
      <c r="H79" s="43">
        <v>2043</v>
      </c>
      <c r="I79"/>
    </row>
    <row r="80" spans="1:9" ht="30.75" customHeight="1">
      <c r="A80" s="97" t="s">
        <v>275</v>
      </c>
      <c r="B80" s="84" t="s">
        <v>185</v>
      </c>
      <c r="C80" s="27" t="s">
        <v>79</v>
      </c>
      <c r="D80" s="27" t="s">
        <v>93</v>
      </c>
      <c r="E80" s="27" t="s">
        <v>152</v>
      </c>
      <c r="F80" s="27" t="s">
        <v>315</v>
      </c>
      <c r="G80" s="27"/>
      <c r="H80" s="43">
        <f>H81</f>
        <v>2500</v>
      </c>
      <c r="I80"/>
    </row>
    <row r="81" spans="1:9" ht="46.5" customHeight="1">
      <c r="A81" s="118" t="s">
        <v>314</v>
      </c>
      <c r="B81" s="84" t="s">
        <v>185</v>
      </c>
      <c r="C81" s="27" t="s">
        <v>79</v>
      </c>
      <c r="D81" s="27" t="s">
        <v>93</v>
      </c>
      <c r="E81" s="27" t="s">
        <v>152</v>
      </c>
      <c r="F81" s="27" t="s">
        <v>236</v>
      </c>
      <c r="G81" s="27"/>
      <c r="H81" s="43">
        <f>H82</f>
        <v>2500</v>
      </c>
      <c r="I81"/>
    </row>
    <row r="82" spans="1:9" ht="18" customHeight="1">
      <c r="A82" s="118" t="s">
        <v>77</v>
      </c>
      <c r="B82" s="84" t="s">
        <v>185</v>
      </c>
      <c r="C82" s="27" t="s">
        <v>79</v>
      </c>
      <c r="D82" s="27" t="s">
        <v>93</v>
      </c>
      <c r="E82" s="27" t="s">
        <v>152</v>
      </c>
      <c r="F82" s="70" t="s">
        <v>235</v>
      </c>
      <c r="G82" s="27" t="s">
        <v>28</v>
      </c>
      <c r="H82" s="43">
        <v>2500</v>
      </c>
      <c r="I82"/>
    </row>
    <row r="83" spans="1:9" ht="28.5">
      <c r="A83" s="122" t="s">
        <v>203</v>
      </c>
      <c r="B83" s="82" t="s">
        <v>185</v>
      </c>
      <c r="C83" s="30" t="s">
        <v>79</v>
      </c>
      <c r="D83" s="30" t="s">
        <v>93</v>
      </c>
      <c r="E83" s="69" t="s">
        <v>159</v>
      </c>
      <c r="F83" s="41"/>
      <c r="G83" s="41"/>
      <c r="H83" s="40">
        <f>H88+H84</f>
        <v>700</v>
      </c>
      <c r="I83"/>
    </row>
    <row r="84" spans="1:9" ht="15.75">
      <c r="A84" s="125" t="s">
        <v>162</v>
      </c>
      <c r="B84" s="82" t="s">
        <v>185</v>
      </c>
      <c r="C84" s="30" t="s">
        <v>79</v>
      </c>
      <c r="D84" s="30" t="s">
        <v>93</v>
      </c>
      <c r="E84" s="69" t="s">
        <v>165</v>
      </c>
      <c r="F84" s="70" t="s">
        <v>318</v>
      </c>
      <c r="G84" s="27"/>
      <c r="H84" s="40">
        <f>H86</f>
        <v>200</v>
      </c>
      <c r="I84"/>
    </row>
    <row r="85" spans="1:9" ht="15.75">
      <c r="A85" s="86" t="s">
        <v>279</v>
      </c>
      <c r="B85" s="84" t="s">
        <v>185</v>
      </c>
      <c r="C85" s="27" t="s">
        <v>79</v>
      </c>
      <c r="D85" s="27" t="s">
        <v>93</v>
      </c>
      <c r="E85" s="69"/>
      <c r="F85" s="70" t="s">
        <v>319</v>
      </c>
      <c r="G85" s="27"/>
      <c r="H85" s="43">
        <v>200</v>
      </c>
      <c r="I85"/>
    </row>
    <row r="86" spans="1:9" ht="45">
      <c r="A86" s="124" t="s">
        <v>166</v>
      </c>
      <c r="B86" s="84" t="s">
        <v>185</v>
      </c>
      <c r="C86" s="27" t="s">
        <v>79</v>
      </c>
      <c r="D86" s="27" t="s">
        <v>93</v>
      </c>
      <c r="E86" s="70" t="s">
        <v>165</v>
      </c>
      <c r="F86" s="70" t="s">
        <v>281</v>
      </c>
      <c r="G86" s="27"/>
      <c r="H86" s="43">
        <f>H87</f>
        <v>200</v>
      </c>
      <c r="I86"/>
    </row>
    <row r="87" spans="1:9" ht="15.75">
      <c r="A87" s="118" t="s">
        <v>77</v>
      </c>
      <c r="B87" s="84" t="s">
        <v>185</v>
      </c>
      <c r="C87" s="27" t="s">
        <v>79</v>
      </c>
      <c r="D87" s="27" t="s">
        <v>93</v>
      </c>
      <c r="E87" s="70" t="s">
        <v>167</v>
      </c>
      <c r="F87" s="70" t="s">
        <v>281</v>
      </c>
      <c r="G87" s="27" t="s">
        <v>28</v>
      </c>
      <c r="H87" s="43">
        <v>200</v>
      </c>
      <c r="I87"/>
    </row>
    <row r="88" spans="1:9" ht="27.75" customHeight="1">
      <c r="A88" s="135" t="s">
        <v>160</v>
      </c>
      <c r="B88" s="82" t="s">
        <v>185</v>
      </c>
      <c r="C88" s="30" t="s">
        <v>79</v>
      </c>
      <c r="D88" s="30" t="s">
        <v>93</v>
      </c>
      <c r="E88" s="69" t="s">
        <v>161</v>
      </c>
      <c r="F88" s="69" t="s">
        <v>317</v>
      </c>
      <c r="G88" s="27"/>
      <c r="H88" s="40">
        <f>H90</f>
        <v>500</v>
      </c>
      <c r="I88"/>
    </row>
    <row r="89" spans="1:9" ht="30.75" customHeight="1">
      <c r="A89" s="86" t="s">
        <v>316</v>
      </c>
      <c r="B89" s="84" t="s">
        <v>185</v>
      </c>
      <c r="C89" s="27" t="s">
        <v>79</v>
      </c>
      <c r="D89" s="27" t="s">
        <v>93</v>
      </c>
      <c r="E89" s="70"/>
      <c r="F89" s="70" t="s">
        <v>238</v>
      </c>
      <c r="G89" s="27"/>
      <c r="H89" s="43">
        <v>500</v>
      </c>
      <c r="I89"/>
    </row>
    <row r="90" spans="1:9" ht="45">
      <c r="A90" s="124" t="s">
        <v>163</v>
      </c>
      <c r="B90" s="84" t="s">
        <v>185</v>
      </c>
      <c r="C90" s="27" t="s">
        <v>79</v>
      </c>
      <c r="D90" s="27" t="s">
        <v>93</v>
      </c>
      <c r="E90" s="70" t="s">
        <v>164</v>
      </c>
      <c r="F90" s="70" t="s">
        <v>282</v>
      </c>
      <c r="G90" s="27"/>
      <c r="H90" s="43">
        <f>H91</f>
        <v>500</v>
      </c>
      <c r="I90"/>
    </row>
    <row r="91" spans="1:9" ht="24.75" customHeight="1">
      <c r="A91" s="104" t="s">
        <v>77</v>
      </c>
      <c r="B91" s="84" t="s">
        <v>185</v>
      </c>
      <c r="C91" s="27" t="s">
        <v>79</v>
      </c>
      <c r="D91" s="27" t="s">
        <v>93</v>
      </c>
      <c r="E91" s="70" t="s">
        <v>164</v>
      </c>
      <c r="F91" s="70" t="s">
        <v>282</v>
      </c>
      <c r="G91" s="27" t="s">
        <v>28</v>
      </c>
      <c r="H91" s="43">
        <v>500</v>
      </c>
      <c r="I91"/>
    </row>
    <row r="92" spans="1:9" ht="15.75">
      <c r="A92" s="126" t="s">
        <v>119</v>
      </c>
      <c r="B92" s="82" t="s">
        <v>185</v>
      </c>
      <c r="C92" s="30" t="s">
        <v>94</v>
      </c>
      <c r="D92" s="30" t="s">
        <v>73</v>
      </c>
      <c r="E92" s="30"/>
      <c r="F92" s="30"/>
      <c r="G92" s="30"/>
      <c r="H92" s="40">
        <f>H93+H106+H119+H128</f>
        <v>48711.2</v>
      </c>
      <c r="I92"/>
    </row>
    <row r="93" spans="1:9" ht="15.75">
      <c r="A93" s="116" t="s">
        <v>4</v>
      </c>
      <c r="B93" s="82" t="s">
        <v>185</v>
      </c>
      <c r="C93" s="30" t="s">
        <v>94</v>
      </c>
      <c r="D93" s="30" t="s">
        <v>72</v>
      </c>
      <c r="E93" s="27"/>
      <c r="F93" s="30"/>
      <c r="G93" s="30"/>
      <c r="H93" s="40">
        <f>H94+H100</f>
        <v>3945</v>
      </c>
      <c r="I93"/>
    </row>
    <row r="94" spans="1:9" ht="28.5">
      <c r="A94" s="127" t="s">
        <v>145</v>
      </c>
      <c r="B94" s="82" t="s">
        <v>185</v>
      </c>
      <c r="C94" s="30" t="s">
        <v>94</v>
      </c>
      <c r="D94" s="30" t="s">
        <v>72</v>
      </c>
      <c r="E94" s="69" t="s">
        <v>146</v>
      </c>
      <c r="F94" s="30" t="s">
        <v>225</v>
      </c>
      <c r="G94" s="30"/>
      <c r="H94" s="40">
        <f>H96</f>
        <v>3000</v>
      </c>
      <c r="I94"/>
    </row>
    <row r="95" spans="1:9" ht="15.75">
      <c r="A95" s="92" t="s">
        <v>230</v>
      </c>
      <c r="B95" s="84" t="s">
        <v>185</v>
      </c>
      <c r="C95" s="27" t="s">
        <v>94</v>
      </c>
      <c r="D95" s="27" t="s">
        <v>72</v>
      </c>
      <c r="E95" s="69"/>
      <c r="F95" s="70" t="s">
        <v>226</v>
      </c>
      <c r="G95" s="30"/>
      <c r="H95" s="43">
        <v>3000</v>
      </c>
      <c r="I95"/>
    </row>
    <row r="96" spans="1:9" ht="34.5" customHeight="1">
      <c r="A96" s="118" t="s">
        <v>147</v>
      </c>
      <c r="B96" s="84" t="s">
        <v>185</v>
      </c>
      <c r="C96" s="27" t="s">
        <v>94</v>
      </c>
      <c r="D96" s="27" t="s">
        <v>72</v>
      </c>
      <c r="E96" s="70" t="s">
        <v>146</v>
      </c>
      <c r="F96" s="70" t="s">
        <v>227</v>
      </c>
      <c r="G96" s="30"/>
      <c r="H96" s="43">
        <f>H98+H99+H97</f>
        <v>3000</v>
      </c>
      <c r="I96"/>
    </row>
    <row r="97" spans="1:9" ht="36" customHeight="1">
      <c r="A97" s="118" t="s">
        <v>189</v>
      </c>
      <c r="B97" s="84" t="s">
        <v>185</v>
      </c>
      <c r="C97" s="27" t="s">
        <v>94</v>
      </c>
      <c r="D97" s="27" t="s">
        <v>72</v>
      </c>
      <c r="E97" s="70" t="s">
        <v>190</v>
      </c>
      <c r="F97" s="70" t="s">
        <v>227</v>
      </c>
      <c r="G97" s="27" t="s">
        <v>191</v>
      </c>
      <c r="H97" s="43">
        <v>3000</v>
      </c>
      <c r="I97"/>
    </row>
    <row r="98" spans="1:9" ht="34.5" customHeight="1">
      <c r="A98" s="118" t="s">
        <v>192</v>
      </c>
      <c r="B98" s="84" t="s">
        <v>185</v>
      </c>
      <c r="C98" s="27" t="s">
        <v>94</v>
      </c>
      <c r="D98" s="27" t="s">
        <v>72</v>
      </c>
      <c r="E98" s="70" t="s">
        <v>149</v>
      </c>
      <c r="F98" s="70" t="s">
        <v>228</v>
      </c>
      <c r="G98" s="27" t="s">
        <v>191</v>
      </c>
      <c r="H98" s="43"/>
      <c r="I98"/>
    </row>
    <row r="99" spans="1:9" ht="34.5" customHeight="1">
      <c r="A99" s="118" t="s">
        <v>193</v>
      </c>
      <c r="B99" s="84" t="s">
        <v>185</v>
      </c>
      <c r="C99" s="27" t="s">
        <v>94</v>
      </c>
      <c r="D99" s="27" t="s">
        <v>72</v>
      </c>
      <c r="E99" s="70" t="s">
        <v>148</v>
      </c>
      <c r="F99" s="70" t="s">
        <v>229</v>
      </c>
      <c r="G99" s="27" t="s">
        <v>191</v>
      </c>
      <c r="H99" s="43"/>
      <c r="I99"/>
    </row>
    <row r="100" spans="1:9" ht="28.5">
      <c r="A100" s="122" t="s">
        <v>158</v>
      </c>
      <c r="B100" s="82" t="s">
        <v>185</v>
      </c>
      <c r="C100" s="30" t="s">
        <v>94</v>
      </c>
      <c r="D100" s="30" t="s">
        <v>72</v>
      </c>
      <c r="E100" s="69" t="s">
        <v>150</v>
      </c>
      <c r="F100" s="30" t="s">
        <v>312</v>
      </c>
      <c r="G100" s="27"/>
      <c r="H100" s="40">
        <f>H101</f>
        <v>945</v>
      </c>
      <c r="I100"/>
    </row>
    <row r="101" spans="1:9" ht="15" customHeight="1">
      <c r="A101" s="123" t="s">
        <v>157</v>
      </c>
      <c r="B101" s="82" t="s">
        <v>185</v>
      </c>
      <c r="C101" s="30" t="s">
        <v>94</v>
      </c>
      <c r="D101" s="30" t="s">
        <v>72</v>
      </c>
      <c r="E101" s="69" t="s">
        <v>151</v>
      </c>
      <c r="F101" s="30" t="s">
        <v>320</v>
      </c>
      <c r="G101" s="30"/>
      <c r="H101" s="43">
        <f>H103</f>
        <v>945</v>
      </c>
      <c r="I101"/>
    </row>
    <row r="102" spans="1:9" ht="28.5" customHeight="1">
      <c r="A102" s="50" t="s">
        <v>272</v>
      </c>
      <c r="B102" s="84" t="s">
        <v>185</v>
      </c>
      <c r="C102" s="27" t="s">
        <v>94</v>
      </c>
      <c r="D102" s="27" t="s">
        <v>72</v>
      </c>
      <c r="E102" s="69"/>
      <c r="F102" s="70" t="s">
        <v>232</v>
      </c>
      <c r="G102" s="30"/>
      <c r="H102" s="43">
        <v>945</v>
      </c>
      <c r="I102"/>
    </row>
    <row r="103" spans="1:9" ht="32.25" customHeight="1">
      <c r="A103" s="118" t="s">
        <v>156</v>
      </c>
      <c r="B103" s="84" t="s">
        <v>185</v>
      </c>
      <c r="C103" s="27" t="s">
        <v>94</v>
      </c>
      <c r="D103" s="27" t="s">
        <v>72</v>
      </c>
      <c r="E103" s="70" t="s">
        <v>153</v>
      </c>
      <c r="F103" s="70" t="s">
        <v>233</v>
      </c>
      <c r="G103" s="30"/>
      <c r="H103" s="43">
        <f>H104+H105</f>
        <v>945</v>
      </c>
      <c r="I103"/>
    </row>
    <row r="104" spans="1:9" ht="18.75" customHeight="1">
      <c r="A104" s="118" t="s">
        <v>77</v>
      </c>
      <c r="B104" s="84" t="s">
        <v>185</v>
      </c>
      <c r="C104" s="27" t="s">
        <v>94</v>
      </c>
      <c r="D104" s="27" t="s">
        <v>72</v>
      </c>
      <c r="E104" s="70" t="s">
        <v>153</v>
      </c>
      <c r="F104" s="70" t="s">
        <v>233</v>
      </c>
      <c r="G104" s="27" t="s">
        <v>28</v>
      </c>
      <c r="H104" s="43">
        <v>200</v>
      </c>
      <c r="I104"/>
    </row>
    <row r="105" spans="1:9" ht="15.75">
      <c r="A105" s="118" t="s">
        <v>27</v>
      </c>
      <c r="B105" s="84" t="s">
        <v>185</v>
      </c>
      <c r="C105" s="27" t="s">
        <v>94</v>
      </c>
      <c r="D105" s="27" t="s">
        <v>72</v>
      </c>
      <c r="E105" s="70" t="s">
        <v>153</v>
      </c>
      <c r="F105" s="70" t="s">
        <v>233</v>
      </c>
      <c r="G105" s="27" t="s">
        <v>19</v>
      </c>
      <c r="H105" s="43">
        <v>745</v>
      </c>
      <c r="I105"/>
    </row>
    <row r="106" spans="1:9" ht="15.75">
      <c r="A106" s="116" t="s">
        <v>5</v>
      </c>
      <c r="B106" s="82" t="s">
        <v>185</v>
      </c>
      <c r="C106" s="30" t="s">
        <v>94</v>
      </c>
      <c r="D106" s="30" t="s">
        <v>74</v>
      </c>
      <c r="E106" s="69"/>
      <c r="F106" s="27"/>
      <c r="G106" s="27"/>
      <c r="H106" s="40">
        <f>H107</f>
        <v>5346.1</v>
      </c>
      <c r="I106"/>
    </row>
    <row r="107" spans="1:9" ht="28.5">
      <c r="A107" s="122" t="s">
        <v>158</v>
      </c>
      <c r="B107" s="84" t="s">
        <v>185</v>
      </c>
      <c r="C107" s="27" t="s">
        <v>94</v>
      </c>
      <c r="D107" s="27" t="s">
        <v>74</v>
      </c>
      <c r="E107" s="70" t="s">
        <v>150</v>
      </c>
      <c r="F107" s="27" t="s">
        <v>312</v>
      </c>
      <c r="G107" s="41"/>
      <c r="H107" s="43">
        <f>H108</f>
        <v>5346.1</v>
      </c>
      <c r="I107"/>
    </row>
    <row r="108" spans="1:9" ht="15.75">
      <c r="A108" s="136" t="s">
        <v>155</v>
      </c>
      <c r="B108" s="84" t="s">
        <v>185</v>
      </c>
      <c r="C108" s="27" t="s">
        <v>94</v>
      </c>
      <c r="D108" s="27" t="s">
        <v>74</v>
      </c>
      <c r="E108" s="70" t="s">
        <v>172</v>
      </c>
      <c r="F108" s="27" t="s">
        <v>273</v>
      </c>
      <c r="G108" s="41"/>
      <c r="H108" s="43">
        <f>H109+H113+H116</f>
        <v>5346.1</v>
      </c>
      <c r="I108"/>
    </row>
    <row r="109" spans="1:9" ht="15.75">
      <c r="A109" s="97" t="s">
        <v>274</v>
      </c>
      <c r="B109" s="84" t="s">
        <v>185</v>
      </c>
      <c r="C109" s="27" t="s">
        <v>94</v>
      </c>
      <c r="D109" s="27" t="s">
        <v>74</v>
      </c>
      <c r="E109" s="70"/>
      <c r="F109" s="27" t="s">
        <v>234</v>
      </c>
      <c r="G109" s="41"/>
      <c r="H109" s="43">
        <v>957</v>
      </c>
      <c r="I109"/>
    </row>
    <row r="110" spans="1:9" ht="15.75">
      <c r="A110" s="97" t="s">
        <v>321</v>
      </c>
      <c r="B110" s="84" t="s">
        <v>185</v>
      </c>
      <c r="C110" s="27" t="s">
        <v>94</v>
      </c>
      <c r="D110" s="27" t="s">
        <v>74</v>
      </c>
      <c r="E110" s="70" t="s">
        <v>172</v>
      </c>
      <c r="F110" s="70" t="s">
        <v>235</v>
      </c>
      <c r="G110" s="41"/>
      <c r="H110" s="43">
        <f>SUM(H111:H112)</f>
        <v>957</v>
      </c>
      <c r="I110"/>
    </row>
    <row r="111" spans="1:9" ht="15.75">
      <c r="A111" s="104" t="s">
        <v>77</v>
      </c>
      <c r="B111" s="84" t="s">
        <v>185</v>
      </c>
      <c r="C111" s="27" t="s">
        <v>94</v>
      </c>
      <c r="D111" s="27" t="s">
        <v>74</v>
      </c>
      <c r="E111" s="70" t="s">
        <v>152</v>
      </c>
      <c r="F111" s="70" t="s">
        <v>235</v>
      </c>
      <c r="G111" s="27" t="s">
        <v>28</v>
      </c>
      <c r="H111" s="43">
        <v>700</v>
      </c>
      <c r="I111"/>
    </row>
    <row r="112" spans="1:9" ht="27" customHeight="1">
      <c r="A112" s="104" t="s">
        <v>211</v>
      </c>
      <c r="B112" s="84" t="s">
        <v>185</v>
      </c>
      <c r="C112" s="27" t="s">
        <v>94</v>
      </c>
      <c r="D112" s="27" t="s">
        <v>74</v>
      </c>
      <c r="E112" s="70" t="s">
        <v>152</v>
      </c>
      <c r="F112" s="70" t="s">
        <v>235</v>
      </c>
      <c r="G112" s="27" t="s">
        <v>111</v>
      </c>
      <c r="H112" s="43">
        <v>257</v>
      </c>
      <c r="I112"/>
    </row>
    <row r="113" spans="1:9" ht="18" customHeight="1">
      <c r="A113" s="97" t="s">
        <v>275</v>
      </c>
      <c r="B113" s="84" t="s">
        <v>185</v>
      </c>
      <c r="C113" s="27" t="s">
        <v>94</v>
      </c>
      <c r="D113" s="27" t="s">
        <v>74</v>
      </c>
      <c r="E113" s="70"/>
      <c r="F113" s="70" t="s">
        <v>324</v>
      </c>
      <c r="G113" s="27"/>
      <c r="H113" s="43">
        <f>H114</f>
        <v>2189.1</v>
      </c>
      <c r="I113"/>
    </row>
    <row r="114" spans="1:9" ht="18" customHeight="1">
      <c r="A114" s="97" t="s">
        <v>323</v>
      </c>
      <c r="B114" s="84" t="s">
        <v>185</v>
      </c>
      <c r="C114" s="27" t="s">
        <v>94</v>
      </c>
      <c r="D114" s="27" t="s">
        <v>74</v>
      </c>
      <c r="E114" s="70"/>
      <c r="F114" s="70" t="s">
        <v>236</v>
      </c>
      <c r="G114" s="27"/>
      <c r="H114" s="43">
        <v>2189.1</v>
      </c>
      <c r="I114"/>
    </row>
    <row r="115" spans="1:9" ht="18" customHeight="1">
      <c r="A115" s="104" t="s">
        <v>77</v>
      </c>
      <c r="B115" s="84" t="s">
        <v>185</v>
      </c>
      <c r="C115" s="27" t="s">
        <v>94</v>
      </c>
      <c r="D115" s="27" t="s">
        <v>74</v>
      </c>
      <c r="E115" s="70"/>
      <c r="F115" s="70" t="s">
        <v>236</v>
      </c>
      <c r="G115" s="27" t="s">
        <v>28</v>
      </c>
      <c r="H115" s="43">
        <v>2189.1</v>
      </c>
      <c r="I115"/>
    </row>
    <row r="116" spans="1:9" ht="19.5" customHeight="1">
      <c r="A116" s="97" t="s">
        <v>276</v>
      </c>
      <c r="B116" s="84" t="s">
        <v>185</v>
      </c>
      <c r="C116" s="27" t="s">
        <v>94</v>
      </c>
      <c r="D116" s="27" t="s">
        <v>74</v>
      </c>
      <c r="E116" s="70"/>
      <c r="F116" s="70" t="s">
        <v>325</v>
      </c>
      <c r="G116" s="27"/>
      <c r="H116" s="43">
        <f>H117</f>
        <v>2200</v>
      </c>
      <c r="I116"/>
    </row>
    <row r="117" spans="1:9" ht="18" customHeight="1">
      <c r="A117" s="97" t="s">
        <v>322</v>
      </c>
      <c r="B117" s="84" t="s">
        <v>185</v>
      </c>
      <c r="C117" s="27" t="s">
        <v>94</v>
      </c>
      <c r="D117" s="27" t="s">
        <v>74</v>
      </c>
      <c r="E117" s="70"/>
      <c r="F117" s="70" t="s">
        <v>277</v>
      </c>
      <c r="G117" s="27"/>
      <c r="H117" s="43">
        <v>2200</v>
      </c>
      <c r="I117"/>
    </row>
    <row r="118" spans="1:9" ht="19.5" customHeight="1">
      <c r="A118" s="50" t="s">
        <v>77</v>
      </c>
      <c r="B118" s="84" t="s">
        <v>185</v>
      </c>
      <c r="C118" s="27" t="s">
        <v>94</v>
      </c>
      <c r="D118" s="27" t="s">
        <v>74</v>
      </c>
      <c r="E118" s="70"/>
      <c r="F118" s="70" t="s">
        <v>277</v>
      </c>
      <c r="G118" s="27" t="s">
        <v>28</v>
      </c>
      <c r="H118" s="43">
        <v>2200</v>
      </c>
      <c r="I118"/>
    </row>
    <row r="119" spans="1:9" ht="15.75">
      <c r="A119" s="116" t="s">
        <v>6</v>
      </c>
      <c r="B119" s="82" t="s">
        <v>185</v>
      </c>
      <c r="C119" s="30" t="s">
        <v>94</v>
      </c>
      <c r="D119" s="30" t="s">
        <v>75</v>
      </c>
      <c r="E119" s="46"/>
      <c r="F119" s="27"/>
      <c r="G119" s="27"/>
      <c r="H119" s="40">
        <f>H120+H124</f>
        <v>10420.1</v>
      </c>
      <c r="I119"/>
    </row>
    <row r="120" spans="1:9" ht="30.75" customHeight="1">
      <c r="A120" s="122" t="s">
        <v>209</v>
      </c>
      <c r="B120" s="82" t="s">
        <v>185</v>
      </c>
      <c r="C120" s="30" t="s">
        <v>94</v>
      </c>
      <c r="D120" s="30" t="s">
        <v>75</v>
      </c>
      <c r="E120" s="75" t="s">
        <v>169</v>
      </c>
      <c r="F120" s="30" t="s">
        <v>266</v>
      </c>
      <c r="G120" s="27"/>
      <c r="H120" s="40">
        <f>H122</f>
        <v>2500</v>
      </c>
      <c r="I120"/>
    </row>
    <row r="121" spans="1:9" ht="15" customHeight="1">
      <c r="A121" s="33" t="s">
        <v>283</v>
      </c>
      <c r="B121" s="84" t="s">
        <v>185</v>
      </c>
      <c r="C121" s="27" t="s">
        <v>94</v>
      </c>
      <c r="D121" s="27" t="s">
        <v>75</v>
      </c>
      <c r="E121" s="75"/>
      <c r="F121" s="27" t="s">
        <v>328</v>
      </c>
      <c r="G121" s="27"/>
      <c r="H121" s="43">
        <v>2500</v>
      </c>
      <c r="I121"/>
    </row>
    <row r="122" spans="1:9" ht="17.25" customHeight="1">
      <c r="A122" s="110" t="s">
        <v>173</v>
      </c>
      <c r="B122" s="84" t="s">
        <v>185</v>
      </c>
      <c r="C122" s="27" t="s">
        <v>94</v>
      </c>
      <c r="D122" s="27" t="s">
        <v>75</v>
      </c>
      <c r="E122" s="27" t="s">
        <v>170</v>
      </c>
      <c r="F122" s="27" t="s">
        <v>239</v>
      </c>
      <c r="G122" s="27"/>
      <c r="H122" s="43">
        <f>H123</f>
        <v>2500</v>
      </c>
      <c r="I122"/>
    </row>
    <row r="123" spans="1:9" ht="17.25" customHeight="1">
      <c r="A123" s="104" t="s">
        <v>77</v>
      </c>
      <c r="B123" s="84" t="s">
        <v>185</v>
      </c>
      <c r="C123" s="27" t="s">
        <v>94</v>
      </c>
      <c r="D123" s="27" t="s">
        <v>75</v>
      </c>
      <c r="E123" s="27" t="s">
        <v>170</v>
      </c>
      <c r="F123" s="27" t="s">
        <v>239</v>
      </c>
      <c r="G123" s="27" t="s">
        <v>28</v>
      </c>
      <c r="H123" s="43">
        <v>2500</v>
      </c>
      <c r="I123"/>
    </row>
    <row r="124" spans="1:9" ht="17.25" customHeight="1">
      <c r="A124" s="110" t="s">
        <v>174</v>
      </c>
      <c r="B124" s="84" t="s">
        <v>185</v>
      </c>
      <c r="C124" s="27" t="s">
        <v>94</v>
      </c>
      <c r="D124" s="27" t="s">
        <v>75</v>
      </c>
      <c r="E124" s="30" t="s">
        <v>85</v>
      </c>
      <c r="F124" s="27" t="s">
        <v>254</v>
      </c>
      <c r="G124" s="27"/>
      <c r="H124" s="40">
        <f>H125</f>
        <v>7920.1</v>
      </c>
      <c r="I124"/>
    </row>
    <row r="125" spans="1:9" ht="32.25" customHeight="1">
      <c r="A125" s="110" t="s">
        <v>127</v>
      </c>
      <c r="B125" s="84" t="s">
        <v>185</v>
      </c>
      <c r="C125" s="27" t="s">
        <v>94</v>
      </c>
      <c r="D125" s="27" t="s">
        <v>75</v>
      </c>
      <c r="E125" s="27" t="s">
        <v>105</v>
      </c>
      <c r="F125" s="27" t="s">
        <v>260</v>
      </c>
      <c r="G125" s="27"/>
      <c r="H125" s="43">
        <f>H126+H127</f>
        <v>7920.1</v>
      </c>
      <c r="I125"/>
    </row>
    <row r="126" spans="1:9" ht="19.5" customHeight="1">
      <c r="A126" s="104" t="s">
        <v>77</v>
      </c>
      <c r="B126" s="84" t="s">
        <v>185</v>
      </c>
      <c r="C126" s="27" t="s">
        <v>94</v>
      </c>
      <c r="D126" s="27" t="s">
        <v>75</v>
      </c>
      <c r="E126" s="27" t="s">
        <v>105</v>
      </c>
      <c r="F126" s="27" t="s">
        <v>260</v>
      </c>
      <c r="G126" s="27" t="s">
        <v>28</v>
      </c>
      <c r="H126" s="43">
        <v>7915.1</v>
      </c>
      <c r="I126"/>
    </row>
    <row r="127" spans="1:9" ht="20.25" customHeight="1">
      <c r="A127" s="114" t="s">
        <v>29</v>
      </c>
      <c r="B127" s="84" t="s">
        <v>185</v>
      </c>
      <c r="C127" s="27" t="s">
        <v>94</v>
      </c>
      <c r="D127" s="27" t="s">
        <v>75</v>
      </c>
      <c r="E127" s="27" t="s">
        <v>105</v>
      </c>
      <c r="F127" s="27" t="s">
        <v>260</v>
      </c>
      <c r="G127" s="27" t="s">
        <v>30</v>
      </c>
      <c r="H127" s="43">
        <v>5</v>
      </c>
      <c r="I127"/>
    </row>
    <row r="128" spans="1:9" ht="15.75">
      <c r="A128" s="116" t="s">
        <v>22</v>
      </c>
      <c r="B128" s="82" t="s">
        <v>185</v>
      </c>
      <c r="C128" s="30" t="s">
        <v>94</v>
      </c>
      <c r="D128" s="30" t="s">
        <v>94</v>
      </c>
      <c r="E128" s="30"/>
      <c r="F128" s="30"/>
      <c r="G128" s="30"/>
      <c r="H128" s="40">
        <f>H131</f>
        <v>29000</v>
      </c>
      <c r="I128" s="26"/>
    </row>
    <row r="129" spans="1:9" ht="28.5">
      <c r="A129" s="122" t="s">
        <v>209</v>
      </c>
      <c r="B129" s="82" t="s">
        <v>185</v>
      </c>
      <c r="C129" s="30" t="s">
        <v>94</v>
      </c>
      <c r="D129" s="30" t="s">
        <v>94</v>
      </c>
      <c r="E129" s="30"/>
      <c r="F129" s="30" t="s">
        <v>266</v>
      </c>
      <c r="G129" s="30"/>
      <c r="H129" s="40">
        <f>H130</f>
        <v>29000</v>
      </c>
      <c r="I129" s="26"/>
    </row>
    <row r="130" spans="1:9" ht="15.75">
      <c r="A130" s="33" t="s">
        <v>329</v>
      </c>
      <c r="B130" s="84" t="s">
        <v>185</v>
      </c>
      <c r="C130" s="27" t="s">
        <v>94</v>
      </c>
      <c r="D130" s="27" t="s">
        <v>94</v>
      </c>
      <c r="E130" s="30"/>
      <c r="F130" s="27" t="s">
        <v>327</v>
      </c>
      <c r="G130" s="30"/>
      <c r="H130" s="43">
        <v>29000</v>
      </c>
      <c r="I130" s="26"/>
    </row>
    <row r="131" spans="1:9" ht="35.25" customHeight="1">
      <c r="A131" s="114" t="s">
        <v>210</v>
      </c>
      <c r="B131" s="84" t="s">
        <v>185</v>
      </c>
      <c r="C131" s="27" t="s">
        <v>94</v>
      </c>
      <c r="D131" s="27" t="s">
        <v>94</v>
      </c>
      <c r="E131" s="27" t="s">
        <v>171</v>
      </c>
      <c r="F131" s="27" t="s">
        <v>284</v>
      </c>
      <c r="G131" s="27"/>
      <c r="H131" s="43">
        <f>H132</f>
        <v>29000</v>
      </c>
      <c r="I131"/>
    </row>
    <row r="132" spans="1:9" ht="34.5" customHeight="1">
      <c r="A132" s="118" t="s">
        <v>90</v>
      </c>
      <c r="B132" s="84" t="s">
        <v>185</v>
      </c>
      <c r="C132" s="27" t="s">
        <v>94</v>
      </c>
      <c r="D132" s="27" t="s">
        <v>94</v>
      </c>
      <c r="E132" s="27" t="s">
        <v>171</v>
      </c>
      <c r="F132" s="27" t="s">
        <v>284</v>
      </c>
      <c r="G132" s="27" t="s">
        <v>24</v>
      </c>
      <c r="H132" s="43">
        <v>29000</v>
      </c>
      <c r="I132"/>
    </row>
    <row r="133" spans="1:9" ht="18" customHeight="1">
      <c r="A133" s="29" t="s">
        <v>330</v>
      </c>
      <c r="B133" s="84" t="s">
        <v>185</v>
      </c>
      <c r="C133" s="30" t="s">
        <v>197</v>
      </c>
      <c r="D133" s="30" t="s">
        <v>73</v>
      </c>
      <c r="E133" s="30"/>
      <c r="F133" s="27"/>
      <c r="G133" s="27"/>
      <c r="H133" s="40">
        <f>H134</f>
        <v>100</v>
      </c>
      <c r="I133"/>
    </row>
    <row r="134" spans="1:9" ht="29.25" customHeight="1">
      <c r="A134" s="95" t="s">
        <v>265</v>
      </c>
      <c r="B134" s="82" t="s">
        <v>185</v>
      </c>
      <c r="C134" s="30" t="s">
        <v>197</v>
      </c>
      <c r="D134" s="30" t="s">
        <v>197</v>
      </c>
      <c r="E134" s="30"/>
      <c r="F134" s="69" t="s">
        <v>267</v>
      </c>
      <c r="G134" s="30"/>
      <c r="H134" s="40">
        <v>100</v>
      </c>
      <c r="I134"/>
    </row>
    <row r="135" spans="1:9" ht="34.5" customHeight="1">
      <c r="A135" s="97" t="s">
        <v>289</v>
      </c>
      <c r="B135" s="84" t="s">
        <v>185</v>
      </c>
      <c r="C135" s="27" t="s">
        <v>197</v>
      </c>
      <c r="D135" s="27" t="s">
        <v>197</v>
      </c>
      <c r="E135" s="27" t="s">
        <v>87</v>
      </c>
      <c r="F135" s="70" t="s">
        <v>269</v>
      </c>
      <c r="G135" s="27"/>
      <c r="H135" s="43">
        <v>100</v>
      </c>
      <c r="I135"/>
    </row>
    <row r="136" spans="1:9" ht="18" customHeight="1">
      <c r="A136" s="97" t="s">
        <v>271</v>
      </c>
      <c r="B136" s="84" t="s">
        <v>185</v>
      </c>
      <c r="C136" s="27" t="s">
        <v>197</v>
      </c>
      <c r="D136" s="27" t="s">
        <v>197</v>
      </c>
      <c r="E136" s="27" t="s">
        <v>85</v>
      </c>
      <c r="F136" s="70" t="s">
        <v>270</v>
      </c>
      <c r="G136" s="27"/>
      <c r="H136" s="43">
        <v>100</v>
      </c>
      <c r="I136"/>
    </row>
    <row r="137" spans="1:9" ht="16.5" customHeight="1">
      <c r="A137" s="31" t="s">
        <v>77</v>
      </c>
      <c r="B137" s="84" t="s">
        <v>185</v>
      </c>
      <c r="C137" s="27" t="s">
        <v>197</v>
      </c>
      <c r="D137" s="27" t="s">
        <v>197</v>
      </c>
      <c r="E137" s="27" t="s">
        <v>106</v>
      </c>
      <c r="F137" s="70" t="s">
        <v>270</v>
      </c>
      <c r="G137" s="27" t="s">
        <v>28</v>
      </c>
      <c r="H137" s="43">
        <v>100</v>
      </c>
      <c r="I137"/>
    </row>
    <row r="138" spans="1:9" ht="15.75">
      <c r="A138" s="109" t="s">
        <v>120</v>
      </c>
      <c r="B138" s="82" t="s">
        <v>185</v>
      </c>
      <c r="C138" s="30" t="s">
        <v>95</v>
      </c>
      <c r="D138" s="30" t="s">
        <v>73</v>
      </c>
      <c r="E138" s="27"/>
      <c r="F138" s="27"/>
      <c r="G138" s="27"/>
      <c r="H138" s="40">
        <f>H139</f>
        <v>8500</v>
      </c>
      <c r="I138"/>
    </row>
    <row r="139" spans="1:9" ht="15.75">
      <c r="A139" s="110" t="s">
        <v>7</v>
      </c>
      <c r="B139" s="84" t="s">
        <v>185</v>
      </c>
      <c r="C139" s="27" t="s">
        <v>95</v>
      </c>
      <c r="D139" s="27" t="s">
        <v>72</v>
      </c>
      <c r="E139" s="27"/>
      <c r="F139" s="27"/>
      <c r="G139" s="27"/>
      <c r="H139" s="43">
        <f>H140</f>
        <v>8500</v>
      </c>
      <c r="I139" s="85"/>
    </row>
    <row r="140" spans="1:9" ht="19.5" customHeight="1">
      <c r="A140" s="104" t="s">
        <v>86</v>
      </c>
      <c r="B140" s="84" t="s">
        <v>185</v>
      </c>
      <c r="C140" s="27" t="s">
        <v>95</v>
      </c>
      <c r="D140" s="27" t="s">
        <v>72</v>
      </c>
      <c r="E140" s="27" t="s">
        <v>87</v>
      </c>
      <c r="F140" s="27" t="s">
        <v>254</v>
      </c>
      <c r="G140" s="27"/>
      <c r="H140" s="43">
        <f>H141</f>
        <v>8500</v>
      </c>
      <c r="I140"/>
    </row>
    <row r="141" spans="1:9" ht="15.75">
      <c r="A141" s="104" t="s">
        <v>89</v>
      </c>
      <c r="B141" s="84" t="s">
        <v>185</v>
      </c>
      <c r="C141" s="27" t="s">
        <v>95</v>
      </c>
      <c r="D141" s="27" t="s">
        <v>72</v>
      </c>
      <c r="E141" s="27" t="s">
        <v>85</v>
      </c>
      <c r="F141" s="27" t="s">
        <v>301</v>
      </c>
      <c r="G141" s="27"/>
      <c r="H141" s="43">
        <f>H142+H144</f>
        <v>8500</v>
      </c>
      <c r="I141"/>
    </row>
    <row r="142" spans="1:9" ht="32.25" customHeight="1">
      <c r="A142" s="114" t="s">
        <v>128</v>
      </c>
      <c r="B142" s="84" t="s">
        <v>185</v>
      </c>
      <c r="C142" s="27" t="s">
        <v>95</v>
      </c>
      <c r="D142" s="27" t="s">
        <v>72</v>
      </c>
      <c r="E142" s="27" t="s">
        <v>107</v>
      </c>
      <c r="F142" s="27" t="s">
        <v>260</v>
      </c>
      <c r="G142" s="27"/>
      <c r="H142" s="43">
        <f>H143</f>
        <v>8000</v>
      </c>
      <c r="I142"/>
    </row>
    <row r="143" spans="1:9" ht="31.5" customHeight="1">
      <c r="A143" s="118" t="s">
        <v>91</v>
      </c>
      <c r="B143" s="84" t="s">
        <v>185</v>
      </c>
      <c r="C143" s="27" t="s">
        <v>95</v>
      </c>
      <c r="D143" s="27" t="s">
        <v>72</v>
      </c>
      <c r="E143" s="27" t="s">
        <v>107</v>
      </c>
      <c r="F143" s="27" t="s">
        <v>260</v>
      </c>
      <c r="G143" s="27" t="s">
        <v>25</v>
      </c>
      <c r="H143" s="43">
        <v>8000</v>
      </c>
      <c r="I143"/>
    </row>
    <row r="144" spans="1:9" ht="15.75">
      <c r="A144" s="110" t="s">
        <v>11</v>
      </c>
      <c r="B144" s="84" t="s">
        <v>185</v>
      </c>
      <c r="C144" s="27" t="s">
        <v>95</v>
      </c>
      <c r="D144" s="27" t="s">
        <v>72</v>
      </c>
      <c r="E144" s="27" t="s">
        <v>101</v>
      </c>
      <c r="F144" s="27" t="s">
        <v>261</v>
      </c>
      <c r="G144" s="35"/>
      <c r="H144" s="43">
        <f>H145</f>
        <v>500</v>
      </c>
      <c r="I144"/>
    </row>
    <row r="145" spans="1:9" ht="15.75">
      <c r="A145" s="114" t="s">
        <v>26</v>
      </c>
      <c r="B145" s="84" t="s">
        <v>185</v>
      </c>
      <c r="C145" s="27" t="s">
        <v>95</v>
      </c>
      <c r="D145" s="27" t="s">
        <v>72</v>
      </c>
      <c r="E145" s="27" t="s">
        <v>101</v>
      </c>
      <c r="F145" s="27" t="s">
        <v>261</v>
      </c>
      <c r="G145" s="27" t="s">
        <v>23</v>
      </c>
      <c r="H145" s="43">
        <v>500</v>
      </c>
      <c r="I145"/>
    </row>
    <row r="146" spans="1:9" ht="15.75">
      <c r="A146" s="109" t="s">
        <v>121</v>
      </c>
      <c r="B146" s="82" t="s">
        <v>185</v>
      </c>
      <c r="C146" s="30" t="s">
        <v>96</v>
      </c>
      <c r="D146" s="30" t="s">
        <v>73</v>
      </c>
      <c r="E146" s="27"/>
      <c r="F146" s="27"/>
      <c r="G146" s="27"/>
      <c r="H146" s="40">
        <f>H149+H152</f>
        <v>625</v>
      </c>
      <c r="I146"/>
    </row>
    <row r="147" spans="1:9" ht="18" customHeight="1">
      <c r="A147" s="104" t="s">
        <v>86</v>
      </c>
      <c r="B147" s="84" t="s">
        <v>185</v>
      </c>
      <c r="C147" s="27" t="s">
        <v>96</v>
      </c>
      <c r="D147" s="27" t="s">
        <v>73</v>
      </c>
      <c r="E147" s="27" t="s">
        <v>87</v>
      </c>
      <c r="F147" s="27"/>
      <c r="G147" s="27"/>
      <c r="H147" s="43">
        <f>H150+H153</f>
        <v>625</v>
      </c>
      <c r="I147"/>
    </row>
    <row r="148" spans="1:9" ht="15.75">
      <c r="A148" s="104" t="s">
        <v>89</v>
      </c>
      <c r="B148" s="84" t="s">
        <v>185</v>
      </c>
      <c r="C148" s="27" t="s">
        <v>96</v>
      </c>
      <c r="D148" s="27" t="s">
        <v>73</v>
      </c>
      <c r="E148" s="27" t="s">
        <v>85</v>
      </c>
      <c r="F148" s="27"/>
      <c r="G148" s="27"/>
      <c r="H148" s="43">
        <f>H151+H154</f>
        <v>625</v>
      </c>
      <c r="I148"/>
    </row>
    <row r="149" spans="1:9" ht="15.75">
      <c r="A149" s="116" t="s">
        <v>17</v>
      </c>
      <c r="B149" s="82" t="s">
        <v>185</v>
      </c>
      <c r="C149" s="30" t="s">
        <v>96</v>
      </c>
      <c r="D149" s="30" t="s">
        <v>72</v>
      </c>
      <c r="E149" s="30"/>
      <c r="F149" s="27" t="s">
        <v>254</v>
      </c>
      <c r="G149" s="30"/>
      <c r="H149" s="40">
        <f>H150</f>
        <v>375</v>
      </c>
      <c r="I149" s="26"/>
    </row>
    <row r="150" spans="1:9" ht="30">
      <c r="A150" s="110" t="s">
        <v>129</v>
      </c>
      <c r="B150" s="84" t="s">
        <v>185</v>
      </c>
      <c r="C150" s="27" t="s">
        <v>96</v>
      </c>
      <c r="D150" s="27" t="s">
        <v>72</v>
      </c>
      <c r="E150" s="27" t="s">
        <v>108</v>
      </c>
      <c r="F150" s="27" t="s">
        <v>263</v>
      </c>
      <c r="G150" s="27"/>
      <c r="H150" s="43">
        <f>H151</f>
        <v>375</v>
      </c>
      <c r="I150"/>
    </row>
    <row r="151" spans="1:9" ht="24" customHeight="1">
      <c r="A151" s="110" t="s">
        <v>113</v>
      </c>
      <c r="B151" s="84" t="s">
        <v>185</v>
      </c>
      <c r="C151" s="27" t="s">
        <v>96</v>
      </c>
      <c r="D151" s="27" t="s">
        <v>72</v>
      </c>
      <c r="E151" s="27" t="s">
        <v>108</v>
      </c>
      <c r="F151" s="27" t="s">
        <v>263</v>
      </c>
      <c r="G151" s="27" t="s">
        <v>194</v>
      </c>
      <c r="H151" s="43">
        <v>375</v>
      </c>
      <c r="I151"/>
    </row>
    <row r="152" spans="1:9" ht="15.75">
      <c r="A152" s="116" t="s">
        <v>8</v>
      </c>
      <c r="B152" s="82" t="s">
        <v>185</v>
      </c>
      <c r="C152" s="30" t="s">
        <v>96</v>
      </c>
      <c r="D152" s="30" t="s">
        <v>75</v>
      </c>
      <c r="E152" s="30"/>
      <c r="F152" s="30"/>
      <c r="G152" s="30"/>
      <c r="H152" s="40">
        <f>H153</f>
        <v>250</v>
      </c>
      <c r="I152" s="26"/>
    </row>
    <row r="153" spans="1:9" ht="39.75" customHeight="1">
      <c r="A153" s="110" t="s">
        <v>130</v>
      </c>
      <c r="B153" s="84" t="s">
        <v>185</v>
      </c>
      <c r="C153" s="27" t="s">
        <v>96</v>
      </c>
      <c r="D153" s="27" t="s">
        <v>75</v>
      </c>
      <c r="E153" s="27" t="s">
        <v>109</v>
      </c>
      <c r="F153" s="27" t="s">
        <v>264</v>
      </c>
      <c r="G153" s="27"/>
      <c r="H153" s="43">
        <f>H154</f>
        <v>250</v>
      </c>
      <c r="I153"/>
    </row>
    <row r="154" spans="1:9" ht="20.25" customHeight="1">
      <c r="A154" s="110" t="s">
        <v>113</v>
      </c>
      <c r="B154" s="84" t="s">
        <v>185</v>
      </c>
      <c r="C154" s="27" t="s">
        <v>96</v>
      </c>
      <c r="D154" s="27" t="s">
        <v>75</v>
      </c>
      <c r="E154" s="27" t="s">
        <v>109</v>
      </c>
      <c r="F154" s="27" t="s">
        <v>264</v>
      </c>
      <c r="G154" s="27" t="s">
        <v>31</v>
      </c>
      <c r="H154" s="43">
        <v>250</v>
      </c>
      <c r="I154"/>
    </row>
    <row r="155" spans="1:9" ht="15.75">
      <c r="A155" s="109" t="s">
        <v>122</v>
      </c>
      <c r="B155" s="82" t="s">
        <v>185</v>
      </c>
      <c r="C155" s="30" t="s">
        <v>80</v>
      </c>
      <c r="D155" s="30" t="s">
        <v>73</v>
      </c>
      <c r="E155" s="27"/>
      <c r="F155" s="27"/>
      <c r="G155" s="27"/>
      <c r="H155" s="40">
        <f>H156</f>
        <v>150</v>
      </c>
      <c r="I155"/>
    </row>
    <row r="156" spans="1:9" ht="15.75">
      <c r="A156" s="128" t="s">
        <v>10</v>
      </c>
      <c r="B156" s="84" t="s">
        <v>185</v>
      </c>
      <c r="C156" s="27" t="s">
        <v>80</v>
      </c>
      <c r="D156" s="27" t="s">
        <v>94</v>
      </c>
      <c r="E156" s="27"/>
      <c r="F156" s="27"/>
      <c r="G156" s="27"/>
      <c r="H156" s="43">
        <f>H157</f>
        <v>150</v>
      </c>
      <c r="I156"/>
    </row>
    <row r="157" spans="1:9" ht="36" customHeight="1">
      <c r="A157" s="129" t="s">
        <v>265</v>
      </c>
      <c r="B157" s="84" t="s">
        <v>185</v>
      </c>
      <c r="C157" s="27" t="s">
        <v>80</v>
      </c>
      <c r="D157" s="27" t="s">
        <v>94</v>
      </c>
      <c r="E157" s="27" t="s">
        <v>87</v>
      </c>
      <c r="F157" s="70" t="s">
        <v>267</v>
      </c>
      <c r="G157" s="27"/>
      <c r="H157" s="43">
        <f>H159</f>
        <v>150</v>
      </c>
      <c r="I157"/>
    </row>
    <row r="158" spans="1:9" ht="32.25" customHeight="1">
      <c r="A158" s="97" t="s">
        <v>288</v>
      </c>
      <c r="B158" s="84" t="s">
        <v>185</v>
      </c>
      <c r="C158" s="27" t="s">
        <v>80</v>
      </c>
      <c r="D158" s="27" t="s">
        <v>94</v>
      </c>
      <c r="E158" s="27" t="s">
        <v>106</v>
      </c>
      <c r="F158" s="70" t="s">
        <v>286</v>
      </c>
      <c r="G158" s="27"/>
      <c r="H158" s="43">
        <v>150</v>
      </c>
      <c r="I158"/>
    </row>
    <row r="159" spans="1:9" ht="36" customHeight="1">
      <c r="A159" s="110" t="s">
        <v>331</v>
      </c>
      <c r="B159" s="84" t="s">
        <v>185</v>
      </c>
      <c r="C159" s="27" t="s">
        <v>80</v>
      </c>
      <c r="D159" s="27" t="s">
        <v>94</v>
      </c>
      <c r="E159" s="27" t="s">
        <v>106</v>
      </c>
      <c r="F159" s="70" t="s">
        <v>287</v>
      </c>
      <c r="G159" s="27"/>
      <c r="H159" s="43">
        <f>H160</f>
        <v>150</v>
      </c>
      <c r="I159"/>
    </row>
    <row r="160" spans="1:9" ht="21" customHeight="1">
      <c r="A160" s="104" t="s">
        <v>77</v>
      </c>
      <c r="B160" s="84" t="s">
        <v>185</v>
      </c>
      <c r="C160" s="27" t="s">
        <v>80</v>
      </c>
      <c r="D160" s="27" t="s">
        <v>94</v>
      </c>
      <c r="E160" s="27" t="s">
        <v>106</v>
      </c>
      <c r="F160" s="70" t="s">
        <v>287</v>
      </c>
      <c r="G160" s="27" t="s">
        <v>28</v>
      </c>
      <c r="H160" s="43">
        <v>150</v>
      </c>
      <c r="I160"/>
    </row>
    <row r="161" spans="1:9" ht="17.25" customHeight="1">
      <c r="A161" s="116" t="s">
        <v>123</v>
      </c>
      <c r="B161" s="82" t="s">
        <v>185</v>
      </c>
      <c r="C161" s="30" t="s">
        <v>93</v>
      </c>
      <c r="D161" s="30" t="s">
        <v>73</v>
      </c>
      <c r="E161" s="30"/>
      <c r="F161" s="30"/>
      <c r="G161" s="30"/>
      <c r="H161" s="40">
        <f>H166</f>
        <v>2500</v>
      </c>
      <c r="I161"/>
    </row>
    <row r="162" spans="1:9" ht="15.75">
      <c r="A162" s="118" t="s">
        <v>20</v>
      </c>
      <c r="B162" s="84" t="s">
        <v>185</v>
      </c>
      <c r="C162" s="27" t="s">
        <v>93</v>
      </c>
      <c r="D162" s="27" t="s">
        <v>74</v>
      </c>
      <c r="E162" s="27"/>
      <c r="F162" s="27"/>
      <c r="G162" s="27"/>
      <c r="H162" s="43">
        <f>H163</f>
        <v>2500</v>
      </c>
      <c r="I162"/>
    </row>
    <row r="163" spans="1:9" ht="22.5" customHeight="1">
      <c r="A163" s="104" t="s">
        <v>86</v>
      </c>
      <c r="B163" s="84" t="s">
        <v>185</v>
      </c>
      <c r="C163" s="27" t="s">
        <v>93</v>
      </c>
      <c r="D163" s="27" t="s">
        <v>74</v>
      </c>
      <c r="E163" s="27" t="s">
        <v>87</v>
      </c>
      <c r="F163" s="27" t="s">
        <v>300</v>
      </c>
      <c r="G163" s="30"/>
      <c r="H163" s="43">
        <f>H165</f>
        <v>2500</v>
      </c>
      <c r="I163"/>
    </row>
    <row r="164" spans="1:9" ht="15.75">
      <c r="A164" s="104" t="s">
        <v>89</v>
      </c>
      <c r="B164" s="84" t="s">
        <v>185</v>
      </c>
      <c r="C164" s="27" t="s">
        <v>93</v>
      </c>
      <c r="D164" s="27" t="s">
        <v>74</v>
      </c>
      <c r="E164" s="27" t="s">
        <v>85</v>
      </c>
      <c r="F164" s="27" t="s">
        <v>254</v>
      </c>
      <c r="G164" s="30"/>
      <c r="H164" s="43">
        <f>H165</f>
        <v>2500</v>
      </c>
      <c r="I164"/>
    </row>
    <row r="165" spans="1:9" ht="15.75">
      <c r="A165" s="104" t="s">
        <v>89</v>
      </c>
      <c r="B165" s="84" t="s">
        <v>185</v>
      </c>
      <c r="C165" s="27" t="s">
        <v>93</v>
      </c>
      <c r="D165" s="27" t="s">
        <v>74</v>
      </c>
      <c r="E165" s="27" t="s">
        <v>85</v>
      </c>
      <c r="F165" s="27" t="s">
        <v>301</v>
      </c>
      <c r="G165" s="30"/>
      <c r="H165" s="43">
        <f>H166</f>
        <v>2500</v>
      </c>
      <c r="I165"/>
    </row>
    <row r="166" spans="1:9" ht="36.75" customHeight="1">
      <c r="A166" s="114" t="s">
        <v>128</v>
      </c>
      <c r="B166" s="84" t="s">
        <v>185</v>
      </c>
      <c r="C166" s="27" t="s">
        <v>93</v>
      </c>
      <c r="D166" s="27" t="s">
        <v>74</v>
      </c>
      <c r="E166" s="27" t="s">
        <v>107</v>
      </c>
      <c r="F166" s="27" t="s">
        <v>262</v>
      </c>
      <c r="G166" s="27"/>
      <c r="H166" s="43">
        <f>H167</f>
        <v>2500</v>
      </c>
      <c r="I166"/>
    </row>
    <row r="167" spans="1:9" ht="36" customHeight="1">
      <c r="A167" s="118" t="s">
        <v>91</v>
      </c>
      <c r="B167" s="84" t="s">
        <v>185</v>
      </c>
      <c r="C167" s="27" t="s">
        <v>93</v>
      </c>
      <c r="D167" s="27" t="s">
        <v>74</v>
      </c>
      <c r="E167" s="27" t="s">
        <v>107</v>
      </c>
      <c r="F167" s="27" t="s">
        <v>262</v>
      </c>
      <c r="G167" s="27" t="s">
        <v>25</v>
      </c>
      <c r="H167" s="43">
        <v>2500</v>
      </c>
      <c r="I167"/>
    </row>
  </sheetData>
  <sheetProtection/>
  <mergeCells count="14">
    <mergeCell ref="H7:H8"/>
    <mergeCell ref="A7:A8"/>
    <mergeCell ref="B7:B8"/>
    <mergeCell ref="C7:C8"/>
    <mergeCell ref="D7:D8"/>
    <mergeCell ref="E7:E8"/>
    <mergeCell ref="G7:G8"/>
    <mergeCell ref="F7:F8"/>
    <mergeCell ref="A5:H5"/>
    <mergeCell ref="A6:H6"/>
    <mergeCell ref="C1:H1"/>
    <mergeCell ref="C2:H2"/>
    <mergeCell ref="C3:H3"/>
    <mergeCell ref="A4:I4"/>
  </mergeCell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91.875" style="0" customWidth="1"/>
    <col min="2" max="2" width="18.00390625" style="0" customWidth="1"/>
    <col min="3" max="3" width="7.25390625" style="0" customWidth="1"/>
    <col min="4" max="5" width="6.25390625" style="0" customWidth="1"/>
    <col min="6" max="6" width="15.25390625" style="0" customWidth="1"/>
  </cols>
  <sheetData>
    <row r="1" spans="1:6" ht="17.25" customHeight="1">
      <c r="A1" s="13"/>
      <c r="B1" s="163" t="s">
        <v>207</v>
      </c>
      <c r="C1" s="164"/>
      <c r="D1" s="164"/>
      <c r="E1" s="164"/>
      <c r="F1" s="7"/>
    </row>
    <row r="2" spans="1:6" ht="15.75">
      <c r="A2" s="13"/>
      <c r="B2" s="163" t="s">
        <v>14</v>
      </c>
      <c r="C2" s="164"/>
      <c r="D2" s="164"/>
      <c r="E2" s="164"/>
      <c r="F2" s="7"/>
    </row>
    <row r="3" spans="1:6" ht="14.25" customHeight="1">
      <c r="A3" s="13"/>
      <c r="B3" s="165"/>
      <c r="C3" s="164"/>
      <c r="D3" s="164"/>
      <c r="E3" s="164"/>
      <c r="F3" s="7"/>
    </row>
    <row r="4" spans="1:6" ht="83.25" customHeight="1">
      <c r="A4" s="171" t="s">
        <v>213</v>
      </c>
      <c r="B4" s="171"/>
      <c r="C4" s="171"/>
      <c r="D4" s="171"/>
      <c r="E4" s="171"/>
      <c r="F4" s="171"/>
    </row>
    <row r="5" spans="1:6" ht="33.75" customHeight="1">
      <c r="A5" s="54" t="s">
        <v>12</v>
      </c>
      <c r="B5" s="91" t="s">
        <v>70</v>
      </c>
      <c r="C5" s="91" t="s">
        <v>71</v>
      </c>
      <c r="D5" s="54" t="s">
        <v>68</v>
      </c>
      <c r="E5" s="54" t="s">
        <v>69</v>
      </c>
      <c r="F5" s="55" t="s">
        <v>290</v>
      </c>
    </row>
    <row r="6" spans="1:6" ht="17.25" customHeight="1">
      <c r="A6" s="56" t="s">
        <v>139</v>
      </c>
      <c r="B6" s="56" t="s">
        <v>140</v>
      </c>
      <c r="C6" s="56" t="s">
        <v>141</v>
      </c>
      <c r="D6" s="56" t="s">
        <v>142</v>
      </c>
      <c r="E6" s="56" t="s">
        <v>143</v>
      </c>
      <c r="F6" s="57">
        <v>6</v>
      </c>
    </row>
    <row r="7" spans="1:6" ht="14.25">
      <c r="A7" s="58" t="s">
        <v>115</v>
      </c>
      <c r="B7" s="59"/>
      <c r="C7" s="59"/>
      <c r="D7" s="59"/>
      <c r="E7" s="59"/>
      <c r="F7" s="60">
        <f>F8+F13+F19+F26+F49+F58+F74+F117+F66</f>
        <v>92462.7</v>
      </c>
    </row>
    <row r="8" spans="1:6" ht="28.5" customHeight="1">
      <c r="A8" s="61" t="s">
        <v>204</v>
      </c>
      <c r="B8" s="69" t="s">
        <v>214</v>
      </c>
      <c r="C8" s="69" t="s">
        <v>144</v>
      </c>
      <c r="D8" s="69" t="s">
        <v>144</v>
      </c>
      <c r="E8" s="69" t="s">
        <v>144</v>
      </c>
      <c r="F8" s="28">
        <f>F12</f>
        <v>50</v>
      </c>
    </row>
    <row r="9" spans="1:6" s="26" customFormat="1" ht="18.75" customHeight="1">
      <c r="A9" s="92" t="s">
        <v>216</v>
      </c>
      <c r="B9" s="70" t="s">
        <v>215</v>
      </c>
      <c r="C9" s="70"/>
      <c r="D9" s="70"/>
      <c r="E9" s="70"/>
      <c r="F9" s="32">
        <v>50</v>
      </c>
    </row>
    <row r="10" spans="1:6" ht="18.75" customHeight="1">
      <c r="A10" s="50" t="s">
        <v>77</v>
      </c>
      <c r="B10" s="70" t="s">
        <v>217</v>
      </c>
      <c r="C10" s="70" t="s">
        <v>28</v>
      </c>
      <c r="D10" s="70" t="s">
        <v>144</v>
      </c>
      <c r="E10" s="70" t="s">
        <v>144</v>
      </c>
      <c r="F10" s="32">
        <v>50</v>
      </c>
    </row>
    <row r="11" spans="1:6" ht="15">
      <c r="A11" s="50" t="s">
        <v>77</v>
      </c>
      <c r="B11" s="70" t="s">
        <v>218</v>
      </c>
      <c r="C11" s="70" t="s">
        <v>28</v>
      </c>
      <c r="D11" s="70"/>
      <c r="E11" s="70"/>
      <c r="F11" s="32"/>
    </row>
    <row r="12" spans="1:6" s="25" customFormat="1" ht="19.5" customHeight="1">
      <c r="A12" s="62" t="s">
        <v>1</v>
      </c>
      <c r="B12" s="70" t="s">
        <v>217</v>
      </c>
      <c r="C12" s="70" t="s">
        <v>28</v>
      </c>
      <c r="D12" s="27" t="s">
        <v>72</v>
      </c>
      <c r="E12" s="27" t="s">
        <v>88</v>
      </c>
      <c r="F12" s="32">
        <f>F9</f>
        <v>50</v>
      </c>
    </row>
    <row r="13" spans="1:6" s="25" customFormat="1" ht="60" customHeight="1">
      <c r="A13" s="52" t="s">
        <v>199</v>
      </c>
      <c r="B13" s="30" t="s">
        <v>221</v>
      </c>
      <c r="C13" s="70"/>
      <c r="D13" s="70" t="s">
        <v>144</v>
      </c>
      <c r="E13" s="70" t="s">
        <v>144</v>
      </c>
      <c r="F13" s="28">
        <f>F14</f>
        <v>1101.9</v>
      </c>
    </row>
    <row r="14" spans="1:10" s="26" customFormat="1" ht="34.5" customHeight="1">
      <c r="A14" s="92" t="s">
        <v>220</v>
      </c>
      <c r="B14" s="27" t="s">
        <v>219</v>
      </c>
      <c r="C14" s="70"/>
      <c r="D14" s="70"/>
      <c r="E14" s="70"/>
      <c r="F14" s="32">
        <f>F16+F18</f>
        <v>1101.9</v>
      </c>
      <c r="J14" s="49"/>
    </row>
    <row r="15" spans="1:6" ht="15.75" customHeight="1">
      <c r="A15" s="50" t="s">
        <v>77</v>
      </c>
      <c r="B15" s="27" t="s">
        <v>222</v>
      </c>
      <c r="C15" s="70">
        <v>244</v>
      </c>
      <c r="D15" s="27"/>
      <c r="E15" s="27"/>
      <c r="F15" s="32">
        <v>500</v>
      </c>
    </row>
    <row r="16" spans="1:6" s="25" customFormat="1" ht="16.5" customHeight="1">
      <c r="A16" s="62" t="s">
        <v>21</v>
      </c>
      <c r="B16" s="27" t="s">
        <v>222</v>
      </c>
      <c r="C16" s="70">
        <v>244</v>
      </c>
      <c r="D16" s="27" t="s">
        <v>79</v>
      </c>
      <c r="E16" s="27" t="s">
        <v>92</v>
      </c>
      <c r="F16" s="32">
        <f>F15</f>
        <v>500</v>
      </c>
    </row>
    <row r="17" spans="1:6" s="25" customFormat="1" ht="16.5" customHeight="1">
      <c r="A17" s="50" t="s">
        <v>77</v>
      </c>
      <c r="B17" s="27" t="s">
        <v>223</v>
      </c>
      <c r="C17" s="70">
        <v>244</v>
      </c>
      <c r="D17" s="27"/>
      <c r="E17" s="27"/>
      <c r="F17" s="32">
        <v>601.9</v>
      </c>
    </row>
    <row r="18" spans="1:6" s="25" customFormat="1" ht="16.5" customHeight="1">
      <c r="A18" s="62" t="s">
        <v>21</v>
      </c>
      <c r="B18" s="27" t="s">
        <v>223</v>
      </c>
      <c r="C18" s="70">
        <v>244</v>
      </c>
      <c r="D18" s="27" t="s">
        <v>79</v>
      </c>
      <c r="E18" s="27" t="s">
        <v>92</v>
      </c>
      <c r="F18" s="32">
        <f>F17</f>
        <v>601.9</v>
      </c>
    </row>
    <row r="19" spans="1:6" s="25" customFormat="1" ht="27.75" customHeight="1">
      <c r="A19" s="63" t="s">
        <v>224</v>
      </c>
      <c r="B19" s="69" t="s">
        <v>225</v>
      </c>
      <c r="C19" s="70"/>
      <c r="D19" s="27"/>
      <c r="E19" s="27"/>
      <c r="F19" s="28">
        <f>F20</f>
        <v>3000</v>
      </c>
    </row>
    <row r="20" spans="1:6" s="25" customFormat="1" ht="15.75" customHeight="1">
      <c r="A20" s="92" t="s">
        <v>230</v>
      </c>
      <c r="B20" s="70" t="s">
        <v>226</v>
      </c>
      <c r="C20" s="69" t="s">
        <v>144</v>
      </c>
      <c r="D20" s="69" t="s">
        <v>144</v>
      </c>
      <c r="E20" s="69" t="s">
        <v>144</v>
      </c>
      <c r="F20" s="32">
        <f>F23</f>
        <v>3000</v>
      </c>
    </row>
    <row r="21" spans="1:6" s="25" customFormat="1" ht="15.75" customHeight="1">
      <c r="A21" s="93" t="s">
        <v>231</v>
      </c>
      <c r="B21" s="70" t="s">
        <v>227</v>
      </c>
      <c r="C21" s="69"/>
      <c r="D21" s="69"/>
      <c r="E21" s="69"/>
      <c r="F21" s="32">
        <v>3000</v>
      </c>
    </row>
    <row r="22" spans="1:6" s="25" customFormat="1" ht="30.75" customHeight="1">
      <c r="A22" s="50" t="s">
        <v>196</v>
      </c>
      <c r="B22" s="70" t="s">
        <v>227</v>
      </c>
      <c r="C22" s="70">
        <v>412</v>
      </c>
      <c r="D22" s="70" t="s">
        <v>144</v>
      </c>
      <c r="E22" s="70" t="s">
        <v>144</v>
      </c>
      <c r="F22" s="32">
        <v>3000</v>
      </c>
    </row>
    <row r="23" spans="1:6" ht="15" customHeight="1">
      <c r="A23" s="62" t="s">
        <v>4</v>
      </c>
      <c r="B23" s="70" t="s">
        <v>227</v>
      </c>
      <c r="C23" s="70">
        <v>412</v>
      </c>
      <c r="D23" s="27" t="s">
        <v>94</v>
      </c>
      <c r="E23" s="27" t="s">
        <v>72</v>
      </c>
      <c r="F23" s="32">
        <f>F22</f>
        <v>3000</v>
      </c>
    </row>
    <row r="24" spans="1:6" s="26" customFormat="1" ht="28.5" customHeight="1">
      <c r="A24" s="50" t="s">
        <v>196</v>
      </c>
      <c r="B24" s="70" t="s">
        <v>228</v>
      </c>
      <c r="C24" s="70">
        <v>412</v>
      </c>
      <c r="D24" s="27"/>
      <c r="E24" s="27"/>
      <c r="F24" s="32"/>
    </row>
    <row r="25" spans="1:6" ht="30.75" customHeight="1">
      <c r="A25" s="50" t="s">
        <v>196</v>
      </c>
      <c r="B25" s="70" t="s">
        <v>229</v>
      </c>
      <c r="C25" s="70">
        <v>412</v>
      </c>
      <c r="D25" s="69" t="s">
        <v>144</v>
      </c>
      <c r="E25" s="69" t="s">
        <v>144</v>
      </c>
      <c r="F25" s="32"/>
    </row>
    <row r="26" spans="1:6" ht="29.25" customHeight="1">
      <c r="A26" s="64" t="s">
        <v>158</v>
      </c>
      <c r="B26" s="69" t="s">
        <v>312</v>
      </c>
      <c r="C26" s="70"/>
      <c r="D26" s="70"/>
      <c r="E26" s="70"/>
      <c r="F26" s="28">
        <f>F27+F33</f>
        <v>10834.1</v>
      </c>
    </row>
    <row r="27" spans="1:6" ht="16.5" customHeight="1">
      <c r="A27" s="96" t="s">
        <v>157</v>
      </c>
      <c r="B27" s="70" t="s">
        <v>232</v>
      </c>
      <c r="C27" s="70" t="s">
        <v>144</v>
      </c>
      <c r="D27" s="70" t="s">
        <v>144</v>
      </c>
      <c r="E27" s="70" t="s">
        <v>144</v>
      </c>
      <c r="F27" s="32">
        <v>945</v>
      </c>
    </row>
    <row r="28" spans="1:6" ht="30" customHeight="1">
      <c r="A28" s="50" t="s">
        <v>272</v>
      </c>
      <c r="B28" s="70" t="s">
        <v>233</v>
      </c>
      <c r="C28" s="70"/>
      <c r="D28" s="70" t="s">
        <v>144</v>
      </c>
      <c r="E28" s="70" t="s">
        <v>144</v>
      </c>
      <c r="F28" s="32">
        <v>945</v>
      </c>
    </row>
    <row r="29" spans="1:6" ht="15" customHeight="1">
      <c r="A29" s="50" t="s">
        <v>77</v>
      </c>
      <c r="B29" s="70" t="s">
        <v>233</v>
      </c>
      <c r="C29" s="70">
        <v>244</v>
      </c>
      <c r="D29" s="27"/>
      <c r="E29" s="27"/>
      <c r="F29" s="32">
        <v>200</v>
      </c>
    </row>
    <row r="30" spans="1:6" ht="15" customHeight="1">
      <c r="A30" s="62" t="s">
        <v>4</v>
      </c>
      <c r="B30" s="70" t="s">
        <v>233</v>
      </c>
      <c r="C30" s="70">
        <v>244</v>
      </c>
      <c r="D30" s="27" t="s">
        <v>94</v>
      </c>
      <c r="E30" s="27" t="s">
        <v>72</v>
      </c>
      <c r="F30" s="32">
        <v>200</v>
      </c>
    </row>
    <row r="31" spans="1:6" ht="28.5" customHeight="1">
      <c r="A31" s="50" t="s">
        <v>27</v>
      </c>
      <c r="B31" s="70" t="s">
        <v>233</v>
      </c>
      <c r="C31" s="70">
        <v>630</v>
      </c>
      <c r="D31" s="27"/>
      <c r="E31" s="27"/>
      <c r="F31" s="32">
        <v>745</v>
      </c>
    </row>
    <row r="32" spans="1:6" ht="15">
      <c r="A32" s="62" t="s">
        <v>4</v>
      </c>
      <c r="B32" s="70" t="s">
        <v>233</v>
      </c>
      <c r="C32" s="70">
        <v>630</v>
      </c>
      <c r="D32" s="27" t="s">
        <v>94</v>
      </c>
      <c r="E32" s="27" t="s">
        <v>72</v>
      </c>
      <c r="F32" s="32">
        <v>745</v>
      </c>
    </row>
    <row r="33" spans="1:6" ht="16.5" customHeight="1">
      <c r="A33" s="96" t="s">
        <v>155</v>
      </c>
      <c r="B33" s="70" t="s">
        <v>273</v>
      </c>
      <c r="C33" s="70"/>
      <c r="D33" s="70" t="s">
        <v>144</v>
      </c>
      <c r="E33" s="70" t="s">
        <v>144</v>
      </c>
      <c r="F33" s="32">
        <f>F36+F38+F40+F43+F45+F48</f>
        <v>9889.1</v>
      </c>
    </row>
    <row r="34" spans="1:6" ht="17.25" customHeight="1">
      <c r="A34" s="97" t="s">
        <v>274</v>
      </c>
      <c r="B34" s="70" t="s">
        <v>234</v>
      </c>
      <c r="C34" s="70" t="s">
        <v>144</v>
      </c>
      <c r="D34" s="70" t="s">
        <v>144</v>
      </c>
      <c r="E34" s="70" t="s">
        <v>144</v>
      </c>
      <c r="F34" s="32">
        <f>F36+F38+F40</f>
        <v>3000</v>
      </c>
    </row>
    <row r="35" spans="1:6" ht="17.25" customHeight="1">
      <c r="A35" s="50" t="s">
        <v>77</v>
      </c>
      <c r="B35" s="70" t="s">
        <v>235</v>
      </c>
      <c r="C35" s="70">
        <v>244</v>
      </c>
      <c r="D35" s="70" t="s">
        <v>144</v>
      </c>
      <c r="E35" s="70" t="s">
        <v>144</v>
      </c>
      <c r="F35" s="32">
        <v>2043</v>
      </c>
    </row>
    <row r="36" spans="1:6" s="26" customFormat="1" ht="20.25" customHeight="1">
      <c r="A36" s="62" t="s">
        <v>3</v>
      </c>
      <c r="B36" s="70" t="s">
        <v>235</v>
      </c>
      <c r="C36" s="70">
        <v>244</v>
      </c>
      <c r="D36" s="27" t="s">
        <v>79</v>
      </c>
      <c r="E36" s="27" t="s">
        <v>93</v>
      </c>
      <c r="F36" s="32">
        <f>F35</f>
        <v>2043</v>
      </c>
    </row>
    <row r="37" spans="1:6" s="26" customFormat="1" ht="15.75" customHeight="1">
      <c r="A37" s="65" t="s">
        <v>112</v>
      </c>
      <c r="B37" s="70" t="s">
        <v>235</v>
      </c>
      <c r="C37" s="70">
        <v>414</v>
      </c>
      <c r="D37" s="27"/>
      <c r="E37" s="27"/>
      <c r="F37" s="32">
        <v>257</v>
      </c>
    </row>
    <row r="38" spans="1:6" s="26" customFormat="1" ht="15.75" customHeight="1">
      <c r="A38" s="62" t="s">
        <v>5</v>
      </c>
      <c r="B38" s="70" t="s">
        <v>235</v>
      </c>
      <c r="C38" s="70">
        <v>414</v>
      </c>
      <c r="D38" s="27" t="s">
        <v>94</v>
      </c>
      <c r="E38" s="27" t="s">
        <v>74</v>
      </c>
      <c r="F38" s="32">
        <f>F37</f>
        <v>257</v>
      </c>
    </row>
    <row r="39" spans="1:6" s="26" customFormat="1" ht="15.75" customHeight="1">
      <c r="A39" s="50" t="s">
        <v>77</v>
      </c>
      <c r="B39" s="70" t="s">
        <v>235</v>
      </c>
      <c r="C39" s="70">
        <v>244</v>
      </c>
      <c r="D39" s="27"/>
      <c r="E39" s="27"/>
      <c r="F39" s="32">
        <v>700</v>
      </c>
    </row>
    <row r="40" spans="1:6" s="26" customFormat="1" ht="15.75" customHeight="1">
      <c r="A40" s="62" t="s">
        <v>5</v>
      </c>
      <c r="B40" s="70" t="s">
        <v>235</v>
      </c>
      <c r="C40" s="70">
        <v>244</v>
      </c>
      <c r="D40" s="27" t="s">
        <v>94</v>
      </c>
      <c r="E40" s="27" t="s">
        <v>74</v>
      </c>
      <c r="F40" s="32">
        <f>F39</f>
        <v>700</v>
      </c>
    </row>
    <row r="41" spans="1:6" s="26" customFormat="1" ht="28.5" customHeight="1">
      <c r="A41" s="97" t="s">
        <v>275</v>
      </c>
      <c r="B41" s="70" t="s">
        <v>236</v>
      </c>
      <c r="C41" s="70"/>
      <c r="D41" s="27"/>
      <c r="E41" s="27"/>
      <c r="F41" s="32">
        <f>F42</f>
        <v>2500</v>
      </c>
    </row>
    <row r="42" spans="1:6" s="26" customFormat="1" ht="15.75" customHeight="1">
      <c r="A42" s="50" t="s">
        <v>77</v>
      </c>
      <c r="B42" s="70" t="s">
        <v>236</v>
      </c>
      <c r="C42" s="70">
        <v>244</v>
      </c>
      <c r="D42" s="70" t="s">
        <v>144</v>
      </c>
      <c r="E42" s="70" t="s">
        <v>144</v>
      </c>
      <c r="F42" s="32">
        <v>2500</v>
      </c>
    </row>
    <row r="43" spans="1:6" s="26" customFormat="1" ht="15.75" customHeight="1">
      <c r="A43" s="62" t="s">
        <v>3</v>
      </c>
      <c r="B43" s="70" t="s">
        <v>236</v>
      </c>
      <c r="C43" s="70">
        <v>244</v>
      </c>
      <c r="D43" s="27" t="s">
        <v>79</v>
      </c>
      <c r="E43" s="27" t="s">
        <v>93</v>
      </c>
      <c r="F43" s="32">
        <f>F42</f>
        <v>2500</v>
      </c>
    </row>
    <row r="44" spans="1:6" s="26" customFormat="1" ht="15.75" customHeight="1">
      <c r="A44" s="50" t="s">
        <v>77</v>
      </c>
      <c r="B44" s="70" t="s">
        <v>236</v>
      </c>
      <c r="C44" s="70">
        <v>244</v>
      </c>
      <c r="D44" s="27"/>
      <c r="E44" s="27"/>
      <c r="F44" s="32">
        <v>2189.1</v>
      </c>
    </row>
    <row r="45" spans="1:6" s="26" customFormat="1" ht="15.75" customHeight="1">
      <c r="A45" s="62" t="s">
        <v>5</v>
      </c>
      <c r="B45" s="70" t="s">
        <v>236</v>
      </c>
      <c r="C45" s="70">
        <v>244</v>
      </c>
      <c r="D45" s="27" t="s">
        <v>94</v>
      </c>
      <c r="E45" s="27" t="s">
        <v>74</v>
      </c>
      <c r="F45" s="32">
        <f>F44</f>
        <v>2189.1</v>
      </c>
    </row>
    <row r="46" spans="1:6" ht="30">
      <c r="A46" s="97" t="s">
        <v>332</v>
      </c>
      <c r="B46" s="70" t="s">
        <v>277</v>
      </c>
      <c r="C46" s="70" t="s">
        <v>144</v>
      </c>
      <c r="D46" s="69" t="s">
        <v>144</v>
      </c>
      <c r="E46" s="69" t="s">
        <v>144</v>
      </c>
      <c r="F46" s="32">
        <f>F47</f>
        <v>2200</v>
      </c>
    </row>
    <row r="47" spans="1:6" ht="15">
      <c r="A47" s="50" t="s">
        <v>77</v>
      </c>
      <c r="B47" s="70" t="s">
        <v>277</v>
      </c>
      <c r="C47" s="70">
        <v>244</v>
      </c>
      <c r="D47" s="70" t="s">
        <v>144</v>
      </c>
      <c r="E47" s="70" t="s">
        <v>144</v>
      </c>
      <c r="F47" s="32">
        <v>2200</v>
      </c>
    </row>
    <row r="48" spans="1:6" ht="15">
      <c r="A48" s="62" t="s">
        <v>5</v>
      </c>
      <c r="B48" s="70" t="s">
        <v>277</v>
      </c>
      <c r="C48" s="70">
        <v>244</v>
      </c>
      <c r="D48" s="27" t="s">
        <v>94</v>
      </c>
      <c r="E48" s="27" t="s">
        <v>74</v>
      </c>
      <c r="F48" s="32">
        <f>F47</f>
        <v>2200</v>
      </c>
    </row>
    <row r="49" spans="1:6" ht="31.5">
      <c r="A49" s="74" t="s">
        <v>212</v>
      </c>
      <c r="B49" s="69" t="s">
        <v>237</v>
      </c>
      <c r="C49" s="70"/>
      <c r="D49" s="27"/>
      <c r="E49" s="27"/>
      <c r="F49" s="28">
        <f>F53+F57</f>
        <v>700</v>
      </c>
    </row>
    <row r="50" spans="1:6" ht="15">
      <c r="A50" s="99" t="s">
        <v>162</v>
      </c>
      <c r="B50" s="70" t="s">
        <v>280</v>
      </c>
      <c r="C50" s="70"/>
      <c r="D50" s="27"/>
      <c r="E50" s="27"/>
      <c r="F50" s="32">
        <v>200</v>
      </c>
    </row>
    <row r="51" spans="1:6" ht="15">
      <c r="A51" s="86" t="s">
        <v>279</v>
      </c>
      <c r="B51" s="70" t="s">
        <v>280</v>
      </c>
      <c r="C51" s="70"/>
      <c r="D51" s="27"/>
      <c r="E51" s="27"/>
      <c r="F51" s="32">
        <v>200</v>
      </c>
    </row>
    <row r="52" spans="1:6" ht="15">
      <c r="A52" s="50" t="s">
        <v>77</v>
      </c>
      <c r="B52" s="70" t="s">
        <v>281</v>
      </c>
      <c r="C52" s="70">
        <v>244</v>
      </c>
      <c r="D52" s="27"/>
      <c r="E52" s="27"/>
      <c r="F52" s="32">
        <v>200</v>
      </c>
    </row>
    <row r="53" spans="1:6" ht="15">
      <c r="A53" s="33" t="s">
        <v>3</v>
      </c>
      <c r="B53" s="70" t="s">
        <v>281</v>
      </c>
      <c r="C53" s="70">
        <v>244</v>
      </c>
      <c r="D53" s="27" t="s">
        <v>79</v>
      </c>
      <c r="E53" s="27" t="s">
        <v>93</v>
      </c>
      <c r="F53" s="32">
        <v>200</v>
      </c>
    </row>
    <row r="54" spans="1:6" ht="30">
      <c r="A54" s="98" t="s">
        <v>160</v>
      </c>
      <c r="B54" s="100" t="s">
        <v>238</v>
      </c>
      <c r="C54" s="70"/>
      <c r="D54" s="27"/>
      <c r="E54" s="27"/>
      <c r="F54" s="32">
        <f>F55</f>
        <v>500</v>
      </c>
    </row>
    <row r="55" spans="1:6" ht="30">
      <c r="A55" s="86" t="s">
        <v>278</v>
      </c>
      <c r="B55" s="70" t="s">
        <v>282</v>
      </c>
      <c r="C55" s="70"/>
      <c r="D55" s="27"/>
      <c r="E55" s="27"/>
      <c r="F55" s="32">
        <f>F56</f>
        <v>500</v>
      </c>
    </row>
    <row r="56" spans="1:6" ht="15.75" customHeight="1">
      <c r="A56" s="50" t="s">
        <v>77</v>
      </c>
      <c r="B56" s="70" t="s">
        <v>282</v>
      </c>
      <c r="C56" s="70">
        <v>244</v>
      </c>
      <c r="D56" s="27"/>
      <c r="E56" s="27"/>
      <c r="F56" s="32">
        <f>F57</f>
        <v>500</v>
      </c>
    </row>
    <row r="57" spans="1:6" ht="15.75" customHeight="1">
      <c r="A57" s="33" t="s">
        <v>3</v>
      </c>
      <c r="B57" s="70" t="s">
        <v>282</v>
      </c>
      <c r="C57" s="70">
        <v>244</v>
      </c>
      <c r="D57" s="27" t="s">
        <v>79</v>
      </c>
      <c r="E57" s="27" t="s">
        <v>93</v>
      </c>
      <c r="F57" s="32">
        <v>500</v>
      </c>
    </row>
    <row r="58" spans="1:6" ht="29.25" customHeight="1">
      <c r="A58" s="64" t="s">
        <v>209</v>
      </c>
      <c r="B58" s="69" t="s">
        <v>266</v>
      </c>
      <c r="C58" s="70"/>
      <c r="D58" s="27"/>
      <c r="E58" s="27"/>
      <c r="F58" s="28">
        <f>F61+F65</f>
        <v>31500</v>
      </c>
    </row>
    <row r="59" spans="1:6" ht="18" customHeight="1">
      <c r="A59" s="33" t="s">
        <v>283</v>
      </c>
      <c r="B59" s="27" t="s">
        <v>326</v>
      </c>
      <c r="C59" s="27"/>
      <c r="D59" s="70"/>
      <c r="E59" s="70"/>
      <c r="F59" s="32">
        <f>F60</f>
        <v>2500</v>
      </c>
    </row>
    <row r="60" spans="1:6" ht="17.25" customHeight="1">
      <c r="A60" s="31" t="s">
        <v>77</v>
      </c>
      <c r="B60" s="27" t="s">
        <v>239</v>
      </c>
      <c r="C60" s="27" t="s">
        <v>28</v>
      </c>
      <c r="D60" s="27"/>
      <c r="E60" s="27"/>
      <c r="F60" s="32">
        <v>2500</v>
      </c>
    </row>
    <row r="61" spans="1:6" ht="15">
      <c r="A61" s="33" t="s">
        <v>6</v>
      </c>
      <c r="B61" s="27" t="s">
        <v>239</v>
      </c>
      <c r="C61" s="71">
        <v>244</v>
      </c>
      <c r="D61" s="27" t="s">
        <v>94</v>
      </c>
      <c r="E61" s="27" t="s">
        <v>75</v>
      </c>
      <c r="F61" s="32">
        <f>F60</f>
        <v>2500</v>
      </c>
    </row>
    <row r="62" spans="1:6" ht="15">
      <c r="A62" s="33" t="s">
        <v>285</v>
      </c>
      <c r="B62" s="27" t="s">
        <v>327</v>
      </c>
      <c r="C62" s="71"/>
      <c r="D62" s="27"/>
      <c r="E62" s="27"/>
      <c r="F62" s="32">
        <v>29000</v>
      </c>
    </row>
    <row r="63" spans="1:6" ht="27.75" customHeight="1">
      <c r="A63" s="36" t="s">
        <v>210</v>
      </c>
      <c r="B63" s="27" t="s">
        <v>284</v>
      </c>
      <c r="C63" s="27"/>
      <c r="D63" s="72"/>
      <c r="E63" s="72"/>
      <c r="F63" s="87">
        <f>F64</f>
        <v>29000</v>
      </c>
    </row>
    <row r="64" spans="1:6" ht="30" customHeight="1">
      <c r="A64" s="44" t="s">
        <v>90</v>
      </c>
      <c r="B64" s="27" t="s">
        <v>284</v>
      </c>
      <c r="C64" s="27" t="s">
        <v>24</v>
      </c>
      <c r="D64" s="70" t="s">
        <v>144</v>
      </c>
      <c r="E64" s="70" t="s">
        <v>144</v>
      </c>
      <c r="F64" s="32">
        <v>29000</v>
      </c>
    </row>
    <row r="65" spans="1:6" ht="15.75" customHeight="1">
      <c r="A65" s="33" t="s">
        <v>22</v>
      </c>
      <c r="B65" s="27" t="s">
        <v>284</v>
      </c>
      <c r="C65" s="70">
        <v>611</v>
      </c>
      <c r="D65" s="27" t="s">
        <v>94</v>
      </c>
      <c r="E65" s="27" t="s">
        <v>94</v>
      </c>
      <c r="F65" s="32">
        <v>29000</v>
      </c>
    </row>
    <row r="66" spans="1:6" ht="32.25" customHeight="1">
      <c r="A66" s="95" t="s">
        <v>265</v>
      </c>
      <c r="B66" s="69" t="s">
        <v>267</v>
      </c>
      <c r="C66" s="70"/>
      <c r="D66" s="27"/>
      <c r="E66" s="27"/>
      <c r="F66" s="28">
        <v>250</v>
      </c>
    </row>
    <row r="67" spans="1:6" ht="30" customHeight="1">
      <c r="A67" s="97" t="s">
        <v>289</v>
      </c>
      <c r="B67" s="70" t="s">
        <v>269</v>
      </c>
      <c r="C67" s="70"/>
      <c r="D67" s="27"/>
      <c r="E67" s="27"/>
      <c r="F67" s="32">
        <v>250</v>
      </c>
    </row>
    <row r="68" spans="1:6" ht="15.75" customHeight="1">
      <c r="A68" s="97" t="s">
        <v>271</v>
      </c>
      <c r="B68" s="70" t="s">
        <v>270</v>
      </c>
      <c r="C68" s="70"/>
      <c r="D68" s="27"/>
      <c r="E68" s="27"/>
      <c r="F68" s="32">
        <v>100</v>
      </c>
    </row>
    <row r="69" spans="1:6" ht="15.75" customHeight="1">
      <c r="A69" s="31" t="s">
        <v>77</v>
      </c>
      <c r="B69" s="70" t="s">
        <v>270</v>
      </c>
      <c r="C69" s="27" t="s">
        <v>28</v>
      </c>
      <c r="D69" s="27"/>
      <c r="E69" s="27"/>
      <c r="F69" s="32">
        <v>100</v>
      </c>
    </row>
    <row r="70" spans="1:6" s="48" customFormat="1" ht="16.5" customHeight="1">
      <c r="A70" s="139" t="s">
        <v>268</v>
      </c>
      <c r="B70" s="70" t="s">
        <v>270</v>
      </c>
      <c r="C70" s="70">
        <v>244</v>
      </c>
      <c r="D70" s="27" t="s">
        <v>197</v>
      </c>
      <c r="E70" s="27" t="s">
        <v>197</v>
      </c>
      <c r="F70" s="32">
        <v>100</v>
      </c>
    </row>
    <row r="71" spans="1:6" ht="27.75" customHeight="1">
      <c r="A71" s="97" t="s">
        <v>288</v>
      </c>
      <c r="B71" s="70" t="s">
        <v>286</v>
      </c>
      <c r="C71" s="27"/>
      <c r="D71" s="27"/>
      <c r="E71" s="27"/>
      <c r="F71" s="32">
        <f>F73</f>
        <v>150</v>
      </c>
    </row>
    <row r="72" spans="1:6" ht="17.25" customHeight="1">
      <c r="A72" s="31" t="s">
        <v>77</v>
      </c>
      <c r="B72" s="70" t="s">
        <v>287</v>
      </c>
      <c r="C72" s="27" t="s">
        <v>28</v>
      </c>
      <c r="D72" s="70" t="s">
        <v>144</v>
      </c>
      <c r="E72" s="70" t="s">
        <v>144</v>
      </c>
      <c r="F72" s="32">
        <v>150</v>
      </c>
    </row>
    <row r="73" spans="1:6" s="138" customFormat="1" ht="18" customHeight="1">
      <c r="A73" s="137" t="s">
        <v>10</v>
      </c>
      <c r="B73" s="70" t="s">
        <v>287</v>
      </c>
      <c r="C73" s="27" t="s">
        <v>28</v>
      </c>
      <c r="D73" s="70">
        <v>11</v>
      </c>
      <c r="E73" s="27" t="s">
        <v>75</v>
      </c>
      <c r="F73" s="32">
        <v>150</v>
      </c>
    </row>
    <row r="74" spans="1:6" s="51" customFormat="1" ht="32.25" customHeight="1">
      <c r="A74" s="68" t="s">
        <v>154</v>
      </c>
      <c r="B74" s="69" t="s">
        <v>240</v>
      </c>
      <c r="C74" s="69"/>
      <c r="D74" s="69"/>
      <c r="E74" s="69"/>
      <c r="F74" s="28">
        <f>F75+F82+F95+F111</f>
        <v>16099.999999999998</v>
      </c>
    </row>
    <row r="75" spans="1:6" s="51" customFormat="1" ht="17.25" customHeight="1">
      <c r="A75" s="62" t="s">
        <v>242</v>
      </c>
      <c r="B75" s="37" t="s">
        <v>241</v>
      </c>
      <c r="C75" s="69"/>
      <c r="D75" s="69"/>
      <c r="E75" s="69"/>
      <c r="F75" s="32">
        <f>F76</f>
        <v>1000</v>
      </c>
    </row>
    <row r="76" spans="1:6" s="51" customFormat="1" ht="18" customHeight="1">
      <c r="A76" s="62" t="s">
        <v>89</v>
      </c>
      <c r="B76" s="37" t="s">
        <v>241</v>
      </c>
      <c r="C76" s="69"/>
      <c r="D76" s="69"/>
      <c r="E76" s="69"/>
      <c r="F76" s="32">
        <v>1000</v>
      </c>
    </row>
    <row r="77" spans="1:6" s="51" customFormat="1" ht="18" customHeight="1">
      <c r="A77" s="65" t="s">
        <v>243</v>
      </c>
      <c r="B77" s="37" t="s">
        <v>244</v>
      </c>
      <c r="C77" s="70"/>
      <c r="D77" s="69"/>
      <c r="E77" s="69"/>
      <c r="F77" s="32">
        <f>F79+F81</f>
        <v>1000</v>
      </c>
    </row>
    <row r="78" spans="1:6" ht="18.75" customHeight="1">
      <c r="A78" s="65" t="s">
        <v>245</v>
      </c>
      <c r="B78" s="37" t="s">
        <v>244</v>
      </c>
      <c r="C78" s="70">
        <v>121</v>
      </c>
      <c r="D78" s="27"/>
      <c r="E78" s="27"/>
      <c r="F78" s="32">
        <v>976.2</v>
      </c>
    </row>
    <row r="79" spans="1:6" s="48" customFormat="1" ht="30">
      <c r="A79" s="65" t="s">
        <v>15</v>
      </c>
      <c r="B79" s="37" t="s">
        <v>244</v>
      </c>
      <c r="C79" s="70">
        <v>121</v>
      </c>
      <c r="D79" s="27" t="s">
        <v>72</v>
      </c>
      <c r="E79" s="27" t="s">
        <v>74</v>
      </c>
      <c r="F79" s="32">
        <v>976.2</v>
      </c>
    </row>
    <row r="80" spans="1:6" ht="17.25" customHeight="1">
      <c r="A80" s="65" t="s">
        <v>246</v>
      </c>
      <c r="B80" s="37" t="s">
        <v>244</v>
      </c>
      <c r="C80" s="70">
        <v>129</v>
      </c>
      <c r="D80" s="27"/>
      <c r="E80" s="27"/>
      <c r="F80" s="32">
        <v>23.8</v>
      </c>
    </row>
    <row r="81" spans="1:6" s="48" customFormat="1" ht="30">
      <c r="A81" s="65" t="s">
        <v>15</v>
      </c>
      <c r="B81" s="37" t="s">
        <v>244</v>
      </c>
      <c r="C81" s="70">
        <v>129</v>
      </c>
      <c r="D81" s="27" t="s">
        <v>72</v>
      </c>
      <c r="E81" s="27" t="s">
        <v>74</v>
      </c>
      <c r="F81" s="32">
        <v>23.8</v>
      </c>
    </row>
    <row r="82" spans="1:6" ht="18.75" customHeight="1">
      <c r="A82" s="65" t="s">
        <v>65</v>
      </c>
      <c r="B82" s="37" t="s">
        <v>247</v>
      </c>
      <c r="C82" s="70"/>
      <c r="D82" s="27"/>
      <c r="E82" s="27"/>
      <c r="F82" s="32">
        <f>F83</f>
        <v>1600</v>
      </c>
    </row>
    <row r="83" spans="1:6" ht="19.5" customHeight="1">
      <c r="A83" s="62" t="s">
        <v>89</v>
      </c>
      <c r="B83" s="37" t="s">
        <v>247</v>
      </c>
      <c r="C83" s="70"/>
      <c r="D83" s="27"/>
      <c r="E83" s="27"/>
      <c r="F83" s="32">
        <f>F86+F88+F91+F94</f>
        <v>1600</v>
      </c>
    </row>
    <row r="84" spans="1:6" ht="18.75" customHeight="1">
      <c r="A84" s="65" t="s">
        <v>243</v>
      </c>
      <c r="B84" s="37" t="s">
        <v>248</v>
      </c>
      <c r="C84" s="70"/>
      <c r="D84" s="27"/>
      <c r="E84" s="27"/>
      <c r="F84" s="32">
        <f>F85+F87</f>
        <v>1475</v>
      </c>
    </row>
    <row r="85" spans="1:6" ht="15">
      <c r="A85" s="65" t="s">
        <v>245</v>
      </c>
      <c r="B85" s="37" t="s">
        <v>248</v>
      </c>
      <c r="C85" s="70">
        <v>121</v>
      </c>
      <c r="D85" s="27"/>
      <c r="E85" s="27"/>
      <c r="F85" s="32">
        <v>1439.9</v>
      </c>
    </row>
    <row r="86" spans="1:6" ht="28.5" customHeight="1">
      <c r="A86" s="140" t="s">
        <v>0</v>
      </c>
      <c r="B86" s="37" t="s">
        <v>248</v>
      </c>
      <c r="C86" s="70">
        <v>121</v>
      </c>
      <c r="D86" s="27" t="s">
        <v>72</v>
      </c>
      <c r="E86" s="27" t="s">
        <v>75</v>
      </c>
      <c r="F86" s="32">
        <v>1439.9</v>
      </c>
    </row>
    <row r="87" spans="1:6" ht="18" customHeight="1">
      <c r="A87" s="65" t="s">
        <v>246</v>
      </c>
      <c r="B87" s="37" t="s">
        <v>248</v>
      </c>
      <c r="C87" s="70">
        <v>129</v>
      </c>
      <c r="D87" s="27"/>
      <c r="E87" s="27"/>
      <c r="F87" s="32">
        <v>35.1</v>
      </c>
    </row>
    <row r="88" spans="1:6" s="48" customFormat="1" ht="30">
      <c r="A88" s="140" t="s">
        <v>0</v>
      </c>
      <c r="B88" s="37" t="s">
        <v>247</v>
      </c>
      <c r="C88" s="70">
        <v>129</v>
      </c>
      <c r="D88" s="27" t="s">
        <v>72</v>
      </c>
      <c r="E88" s="27" t="s">
        <v>75</v>
      </c>
      <c r="F88" s="32">
        <f>F87</f>
        <v>35.1</v>
      </c>
    </row>
    <row r="89" spans="1:6" ht="18.75" customHeight="1">
      <c r="A89" s="66" t="s">
        <v>76</v>
      </c>
      <c r="B89" s="37" t="s">
        <v>249</v>
      </c>
      <c r="C89" s="70"/>
      <c r="D89" s="27"/>
      <c r="E89" s="27"/>
      <c r="F89" s="32">
        <f>F90</f>
        <v>69</v>
      </c>
    </row>
    <row r="90" spans="1:6" ht="18" customHeight="1">
      <c r="A90" s="65" t="s">
        <v>77</v>
      </c>
      <c r="B90" s="37" t="s">
        <v>249</v>
      </c>
      <c r="C90" s="70">
        <v>244</v>
      </c>
      <c r="D90" s="27"/>
      <c r="E90" s="27"/>
      <c r="F90" s="32">
        <v>69</v>
      </c>
    </row>
    <row r="91" spans="1:6" s="48" customFormat="1" ht="30">
      <c r="A91" s="140" t="s">
        <v>0</v>
      </c>
      <c r="B91" s="37" t="s">
        <v>247</v>
      </c>
      <c r="C91" s="70">
        <v>244</v>
      </c>
      <c r="D91" s="27" t="s">
        <v>72</v>
      </c>
      <c r="E91" s="27" t="s">
        <v>75</v>
      </c>
      <c r="F91" s="32">
        <f>F90</f>
        <v>69</v>
      </c>
    </row>
    <row r="92" spans="1:6" ht="30" customHeight="1">
      <c r="A92" s="65" t="s">
        <v>78</v>
      </c>
      <c r="B92" s="37" t="s">
        <v>249</v>
      </c>
      <c r="C92" s="70"/>
      <c r="D92" s="27"/>
      <c r="E92" s="27"/>
      <c r="F92" s="32">
        <f>F93</f>
        <v>56</v>
      </c>
    </row>
    <row r="93" spans="1:6" s="48" customFormat="1" ht="15">
      <c r="A93" s="67" t="s">
        <v>26</v>
      </c>
      <c r="B93" s="37" t="s">
        <v>249</v>
      </c>
      <c r="C93" s="27" t="s">
        <v>23</v>
      </c>
      <c r="D93" s="27"/>
      <c r="E93" s="27"/>
      <c r="F93" s="32">
        <v>56</v>
      </c>
    </row>
    <row r="94" spans="1:6" ht="30">
      <c r="A94" s="140" t="s">
        <v>0</v>
      </c>
      <c r="B94" s="37" t="s">
        <v>247</v>
      </c>
      <c r="C94" s="70">
        <v>540</v>
      </c>
      <c r="D94" s="27" t="s">
        <v>72</v>
      </c>
      <c r="E94" s="27" t="s">
        <v>75</v>
      </c>
      <c r="F94" s="32">
        <f>F93</f>
        <v>56</v>
      </c>
    </row>
    <row r="95" spans="1:6" ht="15">
      <c r="A95" s="31" t="s">
        <v>82</v>
      </c>
      <c r="B95" s="27" t="s">
        <v>250</v>
      </c>
      <c r="C95" s="70"/>
      <c r="D95" s="27"/>
      <c r="E95" s="27"/>
      <c r="F95" s="32">
        <f>F96</f>
        <v>12799.999999999998</v>
      </c>
    </row>
    <row r="96" spans="1:6" ht="17.25" customHeight="1">
      <c r="A96" s="62" t="s">
        <v>89</v>
      </c>
      <c r="B96" s="27" t="s">
        <v>250</v>
      </c>
      <c r="C96" s="70"/>
      <c r="D96" s="27"/>
      <c r="E96" s="27"/>
      <c r="F96" s="32">
        <f>F99+F101+F104+F106+F108+F110</f>
        <v>12799.999999999998</v>
      </c>
    </row>
    <row r="97" spans="1:6" ht="15">
      <c r="A97" s="65" t="s">
        <v>243</v>
      </c>
      <c r="B97" s="27" t="s">
        <v>251</v>
      </c>
      <c r="C97" s="70"/>
      <c r="D97" s="27"/>
      <c r="E97" s="27"/>
      <c r="F97" s="32">
        <f>F98+F100</f>
        <v>9000</v>
      </c>
    </row>
    <row r="98" spans="1:6" ht="15.75" customHeight="1">
      <c r="A98" s="65" t="s">
        <v>245</v>
      </c>
      <c r="B98" s="27" t="s">
        <v>251</v>
      </c>
      <c r="C98" s="70">
        <v>121</v>
      </c>
      <c r="D98" s="27"/>
      <c r="E98" s="27"/>
      <c r="F98" s="32">
        <v>8785.7</v>
      </c>
    </row>
    <row r="99" spans="1:6" ht="29.25" customHeight="1">
      <c r="A99" s="33" t="s">
        <v>9</v>
      </c>
      <c r="B99" s="27" t="s">
        <v>252</v>
      </c>
      <c r="C99" s="27" t="s">
        <v>28</v>
      </c>
      <c r="D99" s="27" t="s">
        <v>72</v>
      </c>
      <c r="E99" s="27" t="s">
        <v>79</v>
      </c>
      <c r="F99" s="32">
        <f>F98</f>
        <v>8785.7</v>
      </c>
    </row>
    <row r="100" spans="1:6" ht="27.75" customHeight="1">
      <c r="A100" s="65" t="s">
        <v>246</v>
      </c>
      <c r="B100" s="27" t="s">
        <v>251</v>
      </c>
      <c r="C100" s="70">
        <v>129</v>
      </c>
      <c r="D100" s="27"/>
      <c r="E100" s="27"/>
      <c r="F100" s="32">
        <v>214.3</v>
      </c>
    </row>
    <row r="101" spans="1:6" ht="29.25" customHeight="1">
      <c r="A101" s="33" t="s">
        <v>9</v>
      </c>
      <c r="B101" s="27" t="s">
        <v>252</v>
      </c>
      <c r="C101" s="27" t="s">
        <v>28</v>
      </c>
      <c r="D101" s="27" t="s">
        <v>72</v>
      </c>
      <c r="E101" s="27" t="s">
        <v>79</v>
      </c>
      <c r="F101" s="32">
        <f>F100</f>
        <v>214.3</v>
      </c>
    </row>
    <row r="102" spans="1:6" ht="30" customHeight="1">
      <c r="A102" s="31" t="s">
        <v>84</v>
      </c>
      <c r="B102" s="27" t="s">
        <v>252</v>
      </c>
      <c r="C102" s="70"/>
      <c r="D102" s="27"/>
      <c r="E102" s="27"/>
      <c r="F102" s="32">
        <f>F103</f>
        <v>2216.4</v>
      </c>
    </row>
    <row r="103" spans="1:6" ht="21" customHeight="1">
      <c r="A103" s="31" t="s">
        <v>77</v>
      </c>
      <c r="B103" s="27" t="s">
        <v>252</v>
      </c>
      <c r="C103" s="70">
        <v>244</v>
      </c>
      <c r="D103" s="27"/>
      <c r="E103" s="27"/>
      <c r="F103" s="32">
        <v>2216.4</v>
      </c>
    </row>
    <row r="104" spans="1:6" ht="29.25" customHeight="1">
      <c r="A104" s="33" t="s">
        <v>9</v>
      </c>
      <c r="B104" s="27" t="s">
        <v>252</v>
      </c>
      <c r="C104" s="27" t="s">
        <v>28</v>
      </c>
      <c r="D104" s="27" t="s">
        <v>72</v>
      </c>
      <c r="E104" s="27" t="s">
        <v>79</v>
      </c>
      <c r="F104" s="32">
        <f>F103</f>
        <v>2216.4</v>
      </c>
    </row>
    <row r="105" spans="1:6" ht="21" customHeight="1">
      <c r="A105" s="36" t="s">
        <v>29</v>
      </c>
      <c r="B105" s="27" t="s">
        <v>252</v>
      </c>
      <c r="C105" s="70">
        <v>852</v>
      </c>
      <c r="D105" s="27"/>
      <c r="E105" s="27"/>
      <c r="F105" s="32">
        <v>51.3</v>
      </c>
    </row>
    <row r="106" spans="1:6" ht="30" customHeight="1">
      <c r="A106" s="33" t="s">
        <v>9</v>
      </c>
      <c r="B106" s="27" t="s">
        <v>252</v>
      </c>
      <c r="C106" s="27" t="s">
        <v>30</v>
      </c>
      <c r="D106" s="27" t="s">
        <v>72</v>
      </c>
      <c r="E106" s="27" t="s">
        <v>79</v>
      </c>
      <c r="F106" s="32">
        <f>F105</f>
        <v>51.3</v>
      </c>
    </row>
    <row r="107" spans="1:6" ht="20.25" customHeight="1">
      <c r="A107" s="67" t="s">
        <v>26</v>
      </c>
      <c r="B107" s="27" t="s">
        <v>252</v>
      </c>
      <c r="C107" s="27" t="s">
        <v>23</v>
      </c>
      <c r="D107" s="27"/>
      <c r="E107" s="27"/>
      <c r="F107" s="32">
        <v>732.3</v>
      </c>
    </row>
    <row r="108" spans="1:6" ht="28.5" customHeight="1">
      <c r="A108" s="33" t="s">
        <v>9</v>
      </c>
      <c r="B108" s="27" t="s">
        <v>252</v>
      </c>
      <c r="C108" s="27" t="s">
        <v>23</v>
      </c>
      <c r="D108" s="27" t="s">
        <v>72</v>
      </c>
      <c r="E108" s="27" t="s">
        <v>79</v>
      </c>
      <c r="F108" s="32">
        <f>F107</f>
        <v>732.3</v>
      </c>
    </row>
    <row r="109" spans="1:6" ht="23.25" customHeight="1">
      <c r="A109" s="31" t="s">
        <v>77</v>
      </c>
      <c r="B109" s="27" t="s">
        <v>252</v>
      </c>
      <c r="C109" s="27" t="s">
        <v>28</v>
      </c>
      <c r="D109" s="69"/>
      <c r="E109" s="69"/>
      <c r="F109" s="88">
        <v>800</v>
      </c>
    </row>
    <row r="110" spans="1:6" ht="18" customHeight="1">
      <c r="A110" s="31" t="s">
        <v>198</v>
      </c>
      <c r="B110" s="27" t="s">
        <v>252</v>
      </c>
      <c r="C110" s="27" t="s">
        <v>28</v>
      </c>
      <c r="D110" s="89" t="s">
        <v>72</v>
      </c>
      <c r="E110" s="89" t="s">
        <v>197</v>
      </c>
      <c r="F110" s="88">
        <v>800</v>
      </c>
    </row>
    <row r="111" spans="1:6" ht="18" customHeight="1">
      <c r="A111" s="76" t="s">
        <v>177</v>
      </c>
      <c r="B111" s="37" t="s">
        <v>306</v>
      </c>
      <c r="C111" s="70"/>
      <c r="D111" s="27"/>
      <c r="E111" s="27"/>
      <c r="F111" s="32">
        <f>F113+F115</f>
        <v>700</v>
      </c>
    </row>
    <row r="112" spans="1:6" ht="18" customHeight="1">
      <c r="A112" s="62" t="s">
        <v>89</v>
      </c>
      <c r="B112" s="37" t="s">
        <v>306</v>
      </c>
      <c r="C112" s="70"/>
      <c r="D112" s="27"/>
      <c r="E112" s="27"/>
      <c r="F112" s="32">
        <f>F114+F116</f>
        <v>700</v>
      </c>
    </row>
    <row r="113" spans="1:6" ht="18" customHeight="1">
      <c r="A113" s="65" t="s">
        <v>245</v>
      </c>
      <c r="B113" s="37" t="s">
        <v>253</v>
      </c>
      <c r="C113" s="70">
        <v>121</v>
      </c>
      <c r="D113" s="27"/>
      <c r="E113" s="27"/>
      <c r="F113" s="32">
        <v>683.3</v>
      </c>
    </row>
    <row r="114" spans="1:6" s="48" customFormat="1" ht="15.75" customHeight="1">
      <c r="A114" s="140" t="s">
        <v>0</v>
      </c>
      <c r="B114" s="37" t="s">
        <v>253</v>
      </c>
      <c r="C114" s="70">
        <v>121</v>
      </c>
      <c r="D114" s="27" t="s">
        <v>72</v>
      </c>
      <c r="E114" s="27" t="s">
        <v>75</v>
      </c>
      <c r="F114" s="32">
        <f>F113</f>
        <v>683.3</v>
      </c>
    </row>
    <row r="115" spans="1:6" ht="18" customHeight="1">
      <c r="A115" s="65" t="s">
        <v>246</v>
      </c>
      <c r="B115" s="37" t="s">
        <v>253</v>
      </c>
      <c r="C115" s="70">
        <v>129</v>
      </c>
      <c r="D115" s="27"/>
      <c r="E115" s="27"/>
      <c r="F115" s="32">
        <v>16.7</v>
      </c>
    </row>
    <row r="116" spans="1:6" s="48" customFormat="1" ht="15.75" customHeight="1">
      <c r="A116" s="140" t="s">
        <v>0</v>
      </c>
      <c r="B116" s="37" t="s">
        <v>253</v>
      </c>
      <c r="C116" s="70">
        <v>129</v>
      </c>
      <c r="D116" s="27" t="s">
        <v>72</v>
      </c>
      <c r="E116" s="27" t="s">
        <v>75</v>
      </c>
      <c r="F116" s="32">
        <v>16.7</v>
      </c>
    </row>
    <row r="117" spans="1:6" ht="23.25" customHeight="1">
      <c r="A117" s="29" t="s">
        <v>86</v>
      </c>
      <c r="B117" s="30" t="s">
        <v>300</v>
      </c>
      <c r="C117" s="70"/>
      <c r="D117" s="30"/>
      <c r="E117" s="30"/>
      <c r="F117" s="28">
        <f>F120+F122+F127+F130+F135+F138+F141+F144+F147+F150+F125+F133</f>
        <v>28926.699999999997</v>
      </c>
    </row>
    <row r="118" spans="1:6" s="94" customFormat="1" ht="30.75" customHeight="1">
      <c r="A118" s="31" t="s">
        <v>124</v>
      </c>
      <c r="B118" s="27" t="s">
        <v>254</v>
      </c>
      <c r="C118" s="73"/>
      <c r="D118" s="27"/>
      <c r="E118" s="27"/>
      <c r="F118" s="43">
        <f>F122+F120</f>
        <v>7950</v>
      </c>
    </row>
    <row r="119" spans="1:6" s="26" customFormat="1" ht="15" customHeight="1">
      <c r="A119" s="31" t="s">
        <v>77</v>
      </c>
      <c r="B119" s="27" t="s">
        <v>255</v>
      </c>
      <c r="C119" s="27" t="s">
        <v>28</v>
      </c>
      <c r="D119" s="69"/>
      <c r="E119" s="69"/>
      <c r="F119" s="88">
        <v>450</v>
      </c>
    </row>
    <row r="120" spans="1:6" ht="16.5" customHeight="1">
      <c r="A120" s="33" t="s">
        <v>1</v>
      </c>
      <c r="B120" s="27" t="s">
        <v>255</v>
      </c>
      <c r="C120" s="70">
        <v>244</v>
      </c>
      <c r="D120" s="27" t="s">
        <v>72</v>
      </c>
      <c r="E120" s="27" t="s">
        <v>88</v>
      </c>
      <c r="F120" s="32">
        <f>F119</f>
        <v>450</v>
      </c>
    </row>
    <row r="121" spans="1:6" s="25" customFormat="1" ht="15" customHeight="1">
      <c r="A121" s="44" t="s">
        <v>27</v>
      </c>
      <c r="B121" s="27" t="s">
        <v>256</v>
      </c>
      <c r="C121" s="27" t="s">
        <v>19</v>
      </c>
      <c r="D121" s="89"/>
      <c r="E121" s="89"/>
      <c r="F121" s="43">
        <v>7500</v>
      </c>
    </row>
    <row r="122" spans="1:6" s="94" customFormat="1" ht="16.5" customHeight="1">
      <c r="A122" s="33" t="s">
        <v>1</v>
      </c>
      <c r="B122" s="27" t="s">
        <v>256</v>
      </c>
      <c r="C122" s="27" t="s">
        <v>19</v>
      </c>
      <c r="D122" s="27" t="s">
        <v>72</v>
      </c>
      <c r="E122" s="27" t="s">
        <v>88</v>
      </c>
      <c r="F122" s="32">
        <f>F121</f>
        <v>7500</v>
      </c>
    </row>
    <row r="123" spans="1:6" ht="45">
      <c r="A123" s="45" t="s">
        <v>125</v>
      </c>
      <c r="B123" s="27" t="s">
        <v>333</v>
      </c>
      <c r="C123" s="27"/>
      <c r="D123" s="27"/>
      <c r="E123" s="27"/>
      <c r="F123" s="32">
        <f>F125+F127</f>
        <v>431.6</v>
      </c>
    </row>
    <row r="124" spans="1:6" ht="15">
      <c r="A124" s="65" t="s">
        <v>245</v>
      </c>
      <c r="B124" s="27" t="s">
        <v>257</v>
      </c>
      <c r="C124" s="70">
        <v>121</v>
      </c>
      <c r="D124" s="27"/>
      <c r="E124" s="27"/>
      <c r="F124" s="32">
        <f>F125</f>
        <v>421.3</v>
      </c>
    </row>
    <row r="125" spans="1:6" ht="15.75" customHeight="1">
      <c r="A125" s="33" t="s">
        <v>16</v>
      </c>
      <c r="B125" s="27" t="s">
        <v>257</v>
      </c>
      <c r="C125" s="70">
        <v>121</v>
      </c>
      <c r="D125" s="27" t="s">
        <v>74</v>
      </c>
      <c r="E125" s="27" t="s">
        <v>75</v>
      </c>
      <c r="F125" s="32">
        <v>421.3</v>
      </c>
    </row>
    <row r="126" spans="1:6" s="25" customFormat="1" ht="28.5" customHeight="1">
      <c r="A126" s="65" t="s">
        <v>246</v>
      </c>
      <c r="B126" s="27" t="s">
        <v>257</v>
      </c>
      <c r="C126" s="27" t="s">
        <v>258</v>
      </c>
      <c r="D126" s="27"/>
      <c r="E126" s="27"/>
      <c r="F126" s="43">
        <v>10.3</v>
      </c>
    </row>
    <row r="127" spans="1:6" ht="16.5" customHeight="1">
      <c r="A127" s="33" t="s">
        <v>16</v>
      </c>
      <c r="B127" s="27" t="s">
        <v>257</v>
      </c>
      <c r="C127" s="70">
        <v>129</v>
      </c>
      <c r="D127" s="27" t="s">
        <v>74</v>
      </c>
      <c r="E127" s="27" t="s">
        <v>75</v>
      </c>
      <c r="F127" s="32">
        <f>F126</f>
        <v>10.3</v>
      </c>
    </row>
    <row r="128" spans="1:6" s="48" customFormat="1" ht="45">
      <c r="A128" s="33" t="s">
        <v>126</v>
      </c>
      <c r="B128" s="27" t="s">
        <v>259</v>
      </c>
      <c r="C128" s="27"/>
      <c r="D128" s="70"/>
      <c r="E128" s="70"/>
      <c r="F128" s="32">
        <f>F130</f>
        <v>1000</v>
      </c>
    </row>
    <row r="129" spans="1:6" s="25" customFormat="1" ht="21.75" customHeight="1">
      <c r="A129" s="31" t="s">
        <v>77</v>
      </c>
      <c r="B129" s="27" t="s">
        <v>259</v>
      </c>
      <c r="C129" s="27" t="s">
        <v>28</v>
      </c>
      <c r="D129" s="27"/>
      <c r="E129" s="27"/>
      <c r="F129" s="32">
        <f>F130</f>
        <v>1000</v>
      </c>
    </row>
    <row r="130" spans="1:6" ht="15" customHeight="1">
      <c r="A130" s="33" t="s">
        <v>2</v>
      </c>
      <c r="B130" s="27" t="s">
        <v>259</v>
      </c>
      <c r="C130" s="27" t="s">
        <v>28</v>
      </c>
      <c r="D130" s="27" t="s">
        <v>75</v>
      </c>
      <c r="E130" s="27" t="s">
        <v>92</v>
      </c>
      <c r="F130" s="32">
        <v>1000</v>
      </c>
    </row>
    <row r="131" spans="1:6" ht="30">
      <c r="A131" s="33" t="s">
        <v>127</v>
      </c>
      <c r="B131" s="27" t="s">
        <v>260</v>
      </c>
      <c r="C131" s="35"/>
      <c r="D131" s="69" t="s">
        <v>144</v>
      </c>
      <c r="E131" s="69" t="s">
        <v>144</v>
      </c>
      <c r="F131" s="32">
        <f>F135</f>
        <v>5</v>
      </c>
    </row>
    <row r="132" spans="1:6" ht="15">
      <c r="A132" s="31" t="s">
        <v>77</v>
      </c>
      <c r="B132" s="27" t="s">
        <v>260</v>
      </c>
      <c r="C132" s="27" t="s">
        <v>28</v>
      </c>
      <c r="D132" s="71" t="s">
        <v>144</v>
      </c>
      <c r="E132" s="71" t="s">
        <v>144</v>
      </c>
      <c r="F132" s="87">
        <v>7915.1</v>
      </c>
    </row>
    <row r="133" spans="1:6" ht="15">
      <c r="A133" s="33" t="s">
        <v>6</v>
      </c>
      <c r="B133" s="27" t="s">
        <v>260</v>
      </c>
      <c r="C133" s="71">
        <v>244</v>
      </c>
      <c r="D133" s="27" t="s">
        <v>94</v>
      </c>
      <c r="E133" s="27" t="s">
        <v>75</v>
      </c>
      <c r="F133" s="87">
        <f>F132</f>
        <v>7915.1</v>
      </c>
    </row>
    <row r="134" spans="1:6" s="25" customFormat="1" ht="15">
      <c r="A134" s="36" t="s">
        <v>29</v>
      </c>
      <c r="B134" s="27" t="s">
        <v>260</v>
      </c>
      <c r="C134" s="70">
        <v>852</v>
      </c>
      <c r="D134" s="71"/>
      <c r="E134" s="71"/>
      <c r="F134" s="87">
        <v>5</v>
      </c>
    </row>
    <row r="135" spans="1:6" ht="15">
      <c r="A135" s="33" t="s">
        <v>6</v>
      </c>
      <c r="B135" s="27" t="s">
        <v>260</v>
      </c>
      <c r="C135" s="71">
        <v>852</v>
      </c>
      <c r="D135" s="27" t="s">
        <v>94</v>
      </c>
      <c r="E135" s="27" t="s">
        <v>75</v>
      </c>
      <c r="F135" s="87">
        <f>F134</f>
        <v>5</v>
      </c>
    </row>
    <row r="136" spans="1:6" ht="17.25" customHeight="1">
      <c r="A136" s="33" t="s">
        <v>11</v>
      </c>
      <c r="B136" s="27" t="s">
        <v>261</v>
      </c>
      <c r="C136" s="27"/>
      <c r="D136" s="27"/>
      <c r="E136" s="27"/>
      <c r="F136" s="32">
        <f>F137</f>
        <v>500</v>
      </c>
    </row>
    <row r="137" spans="1:6" s="25" customFormat="1" ht="15">
      <c r="A137" s="36" t="s">
        <v>26</v>
      </c>
      <c r="B137" s="27" t="s">
        <v>261</v>
      </c>
      <c r="C137" s="27" t="s">
        <v>23</v>
      </c>
      <c r="D137" s="27"/>
      <c r="E137" s="27"/>
      <c r="F137" s="32">
        <f>F138</f>
        <v>500</v>
      </c>
    </row>
    <row r="138" spans="1:6" ht="15">
      <c r="A138" s="33" t="s">
        <v>7</v>
      </c>
      <c r="B138" s="27" t="s">
        <v>261</v>
      </c>
      <c r="C138" s="27" t="s">
        <v>23</v>
      </c>
      <c r="D138" s="27" t="s">
        <v>95</v>
      </c>
      <c r="E138" s="27" t="s">
        <v>72</v>
      </c>
      <c r="F138" s="32">
        <v>500</v>
      </c>
    </row>
    <row r="139" spans="1:6" ht="34.5" customHeight="1">
      <c r="A139" s="36" t="s">
        <v>128</v>
      </c>
      <c r="B139" s="27" t="s">
        <v>262</v>
      </c>
      <c r="C139" s="27"/>
      <c r="D139" s="27"/>
      <c r="E139" s="27"/>
      <c r="F139" s="32">
        <f>F140</f>
        <v>8000</v>
      </c>
    </row>
    <row r="140" spans="1:6" s="25" customFormat="1" ht="33" customHeight="1">
      <c r="A140" s="44" t="s">
        <v>91</v>
      </c>
      <c r="B140" s="27" t="s">
        <v>262</v>
      </c>
      <c r="C140" s="27" t="s">
        <v>25</v>
      </c>
      <c r="D140" s="27"/>
      <c r="E140" s="27"/>
      <c r="F140" s="32">
        <v>8000</v>
      </c>
    </row>
    <row r="141" spans="1:6" ht="15">
      <c r="A141" s="33" t="s">
        <v>7</v>
      </c>
      <c r="B141" s="27" t="s">
        <v>262</v>
      </c>
      <c r="C141" s="27" t="s">
        <v>25</v>
      </c>
      <c r="D141" s="27" t="s">
        <v>95</v>
      </c>
      <c r="E141" s="27" t="s">
        <v>72</v>
      </c>
      <c r="F141" s="32">
        <f>F140</f>
        <v>8000</v>
      </c>
    </row>
    <row r="142" spans="1:6" ht="30">
      <c r="A142" s="33" t="s">
        <v>129</v>
      </c>
      <c r="B142" s="27" t="s">
        <v>263</v>
      </c>
      <c r="C142" s="27"/>
      <c r="D142" s="27"/>
      <c r="E142" s="27"/>
      <c r="F142" s="32">
        <f>F143</f>
        <v>375</v>
      </c>
    </row>
    <row r="143" spans="1:6" s="25" customFormat="1" ht="30">
      <c r="A143" s="33" t="s">
        <v>113</v>
      </c>
      <c r="B143" s="27" t="s">
        <v>263</v>
      </c>
      <c r="C143" s="27" t="s">
        <v>194</v>
      </c>
      <c r="D143" s="70"/>
      <c r="E143" s="70"/>
      <c r="F143" s="32">
        <v>375</v>
      </c>
    </row>
    <row r="144" spans="1:6" ht="15">
      <c r="A144" s="33" t="s">
        <v>17</v>
      </c>
      <c r="B144" s="27" t="s">
        <v>263</v>
      </c>
      <c r="C144" s="27" t="s">
        <v>194</v>
      </c>
      <c r="D144" s="70">
        <v>10</v>
      </c>
      <c r="E144" s="27" t="s">
        <v>72</v>
      </c>
      <c r="F144" s="32">
        <f>F142</f>
        <v>375</v>
      </c>
    </row>
    <row r="145" spans="1:6" ht="30">
      <c r="A145" s="33" t="s">
        <v>130</v>
      </c>
      <c r="B145" s="27" t="s">
        <v>264</v>
      </c>
      <c r="C145" s="27"/>
      <c r="D145" s="27"/>
      <c r="E145" s="27"/>
      <c r="F145" s="32">
        <f>F146</f>
        <v>250</v>
      </c>
    </row>
    <row r="146" spans="1:6" s="25" customFormat="1" ht="30">
      <c r="A146" s="33" t="s">
        <v>113</v>
      </c>
      <c r="B146" s="27" t="s">
        <v>264</v>
      </c>
      <c r="C146" s="27" t="s">
        <v>31</v>
      </c>
      <c r="D146" s="70"/>
      <c r="E146" s="70"/>
      <c r="F146" s="32">
        <v>250</v>
      </c>
    </row>
    <row r="147" spans="1:6" ht="15">
      <c r="A147" s="33" t="s">
        <v>8</v>
      </c>
      <c r="B147" s="27" t="s">
        <v>264</v>
      </c>
      <c r="C147" s="27" t="s">
        <v>31</v>
      </c>
      <c r="D147" s="70">
        <v>10</v>
      </c>
      <c r="E147" s="27" t="s">
        <v>75</v>
      </c>
      <c r="F147" s="32">
        <f>F145</f>
        <v>250</v>
      </c>
    </row>
    <row r="148" spans="1:6" ht="36.75" customHeight="1">
      <c r="A148" s="36" t="s">
        <v>128</v>
      </c>
      <c r="B148" s="27" t="s">
        <v>262</v>
      </c>
      <c r="C148" s="27"/>
      <c r="D148" s="70" t="s">
        <v>144</v>
      </c>
      <c r="E148" s="27"/>
      <c r="F148" s="32">
        <f>F149</f>
        <v>2500</v>
      </c>
    </row>
    <row r="149" spans="1:6" s="25" customFormat="1" ht="36.75" customHeight="1">
      <c r="A149" s="44" t="s">
        <v>91</v>
      </c>
      <c r="B149" s="27" t="s">
        <v>262</v>
      </c>
      <c r="C149" s="27" t="s">
        <v>25</v>
      </c>
      <c r="D149" s="70"/>
      <c r="E149" s="27"/>
      <c r="F149" s="32">
        <v>2500</v>
      </c>
    </row>
    <row r="150" spans="1:6" ht="15">
      <c r="A150" s="47" t="s">
        <v>20</v>
      </c>
      <c r="B150" s="27" t="s">
        <v>262</v>
      </c>
      <c r="C150" s="27" t="s">
        <v>25</v>
      </c>
      <c r="D150" s="27" t="s">
        <v>93</v>
      </c>
      <c r="E150" s="27" t="s">
        <v>74</v>
      </c>
      <c r="F150" s="32">
        <f>F148</f>
        <v>2500</v>
      </c>
    </row>
  </sheetData>
  <sheetProtection/>
  <mergeCells count="4">
    <mergeCell ref="B1:E1"/>
    <mergeCell ref="B2:E2"/>
    <mergeCell ref="B3:E3"/>
    <mergeCell ref="A4:F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2015-11-11T13:21:31Z</cp:lastPrinted>
  <dcterms:created xsi:type="dcterms:W3CDTF">2009-12-04T09:22:25Z</dcterms:created>
  <dcterms:modified xsi:type="dcterms:W3CDTF">2015-11-16T06:17:33Z</dcterms:modified>
  <cp:category/>
  <cp:version/>
  <cp:contentType/>
  <cp:contentStatus/>
</cp:coreProperties>
</file>